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PC001\Desktop\"/>
    </mc:Choice>
  </mc:AlternateContent>
  <bookViews>
    <workbookView xWindow="0" yWindow="0" windowWidth="20490" windowHeight="7770"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BW34" i="10"/>
  <c r="BW35" i="10" s="1"/>
  <c r="BW36" i="10" s="1"/>
  <c r="BW37" i="10" s="1"/>
  <c r="BW38" i="10" s="1"/>
  <c r="BW39" i="10" s="1"/>
  <c r="BW40" i="10" s="1"/>
  <c r="BW41" i="10" s="1"/>
  <c r="BW42" i="10" s="1"/>
  <c r="BW43" i="10" s="1"/>
  <c r="C34" i="10"/>
  <c r="C35" i="10" s="1"/>
  <c r="CO34"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E34" i="10"/>
</calcChain>
</file>

<file path=xl/sharedStrings.xml><?xml version="1.0" encoding="utf-8"?>
<sst xmlns="http://schemas.openxmlformats.org/spreadsheetml/2006/main" count="1155" uniqueCount="626">
  <si>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</si>
  <si>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</si>
  <si>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</si>
  <si>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</si>
  <si>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</si>
  <si>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</si>
  <si>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</si>
  <si>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</si>
  <si>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</si>
  <si>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</si>
  <si>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</si>
  <si>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</si>
  <si>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</si>
  <si>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</si>
  <si>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</si>
  <si>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</si>
  <si>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</si>
  <si>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</si>
  <si>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</si>
  <si>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</si>
  <si>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</si>
  <si>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</si>
  <si>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</si>
  <si>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</si>
  <si>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</si>
  <si>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</si>
  <si>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</si>
  <si>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</si>
  <si>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</si>
  <si>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</si>
  <si>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</si>
  <si>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</si>
  <si>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</si>
  <si>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</si>
  <si>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</si>
  <si>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</si>
  <si>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</si>
  <si>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</si>
  <si>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</si>
  <si>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</si>
  <si>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</si>
  <si>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</si>
  <si>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</si>
  <si>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</si>
  <si>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</si>
  <si>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</si>
  <si>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</si>
  <si>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</si>
  <si>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</si>
  <si>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</si>
  <si>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</si>
  <si>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</si>
  <si>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</si>
  <si>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</si>
  <si>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</si>
  <si>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</si>
  <si>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</si>
  <si>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</si>
  <si>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</si>
  <si>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</si>
  <si>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</si>
  <si>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</si>
  <si>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</si>
  <si>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</si>
  <si>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</si>
  <si>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</si>
  <si>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</si>
  <si>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</si>
  <si>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</si>
  <si>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</si>
  <si>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</si>
  <si>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</si>
  <si>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</si>
  <si>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</si>
  <si>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</si>
  <si>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</si>
  <si>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</si>
  <si>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</si>
  <si>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</si>
  <si>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</si>
  <si>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</si>
  <si>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</si>
  <si>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</si>
  <si>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</si>
  <si>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</si>
  <si>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</si>
  <si>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</si>
  <si>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</si>
  <si>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</si>
  <si>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</si>
  <si>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</si>
  <si>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</si>
  <si>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</si>
  <si>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</si>
  <si>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</si>
  <si>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</si>
  <si>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</si>
  <si>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</si>
  <si>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串本町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</si>
  <si>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</si>
  <si>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</si>
  <si>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</si>
  <si>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</si>
  <si>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</si>
  <si>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</si>
  <si>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</si>
  <si>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</si>
  <si>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</si>
  <si>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</si>
  <si>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</si>
  <si>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</si>
  <si>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</si>
  <si>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</si>
  <si>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</si>
  <si>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</si>
  <si>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</si>
  <si>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</si>
  <si>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</si>
  <si>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</si>
  <si>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</si>
  <si>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</si>
  <si>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</si>
  <si>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</si>
  <si>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</si>
  <si>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</si>
  <si>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</si>
  <si>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</si>
  <si>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</si>
  <si>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</si>
  <si>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</si>
  <si>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</si>
  <si>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</si>
  <si>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</si>
  <si>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</si>
  <si>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</si>
  <si>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</si>
  <si>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</si>
  <si>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</si>
  <si>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</si>
  <si>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</si>
  <si>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</si>
  <si>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</si>
  <si>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</si>
  <si>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</si>
  <si>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</si>
  <si>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</si>
  <si>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</si>
  <si>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</si>
  <si>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</si>
  <si>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</si>
  <si>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</si>
  <si>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</si>
  <si>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</si>
  <si>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</si>
  <si>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</si>
  <si>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</si>
  <si>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</si>
  <si>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</si>
  <si>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</si>
  <si>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</si>
  <si>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</si>
  <si>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</si>
  <si>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</si>
  <si>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</si>
  <si>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</si>
  <si>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</si>
  <si>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</si>
  <si>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</si>
  <si>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</si>
  <si>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</si>
  <si>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</si>
  <si>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</si>
  <si>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</si>
  <si>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</si>
  <si>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</si>
  <si>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</si>
  <si>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</si>
  <si>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</si>
  <si>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</si>
  <si>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</si>
  <si>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</si>
  <si>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</si>
  <si>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</si>
  <si>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</si>
  <si>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</si>
  <si>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</si>
  <si>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</si>
  <si>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</si>
  <si>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</si>
  <si>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</si>
  <si>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</si>
  <si>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</si>
  <si>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</si>
  <si>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</si>
  <si>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</si>
  <si>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</si>
  <si>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</si>
  <si>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</si>
  <si>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</si>
  <si>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</si>
  <si>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</si>
  <si>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</si>
  <si>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</si>
  <si>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</si>
  <si>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</si>
  <si>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</si>
  <si>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</si>
  <si>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</si>
  <si>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</si>
  <si>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</si>
  <si>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</si>
  <si>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</si>
  <si>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</si>
  <si>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</si>
  <si>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和歌山県串本町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</si>
  <si>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</si>
  <si>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</si>
  <si>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</si>
  <si>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</si>
  <si>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</si>
  <si>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</si>
  <si>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</si>
  <si>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</si>
  <si>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</si>
  <si>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</si>
  <si>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</si>
  <si>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</si>
  <si>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</si>
  <si>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</si>
  <si>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</si>
  <si>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</si>
  <si>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</si>
  <si>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</si>
  <si>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</si>
  <si>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</si>
  <si>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</si>
  <si>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</si>
  <si>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</si>
  <si>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</si>
  <si>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</si>
  <si>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</si>
  <si>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</si>
  <si>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</si>
  <si>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</si>
  <si>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</si>
  <si>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</si>
  <si>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</si>
  <si>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</si>
  <si>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</si>
  <si>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</si>
  <si>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</si>
  <si>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</si>
  <si>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</si>
  <si>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</si>
  <si>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</si>
  <si>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</si>
  <si>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</si>
  <si>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</si>
  <si>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</si>
  <si>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</si>
  <si>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</si>
  <si>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</si>
  <si>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</si>
  <si>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</si>
  <si>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</si>
  <si>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</si>
  <si>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</si>
  <si>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</si>
  <si>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</si>
  <si>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</si>
  <si>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</si>
  <si>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</si>
  <si>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</si>
  <si>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</si>
  <si>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</si>
  <si>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</si>
  <si>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</si>
  <si>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</si>
  <si>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</si>
  <si>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</si>
  <si>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</si>
  <si>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</si>
  <si>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</si>
  <si>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</si>
  <si>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</si>
  <si>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</si>
  <si>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</si>
  <si>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</si>
  <si>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</si>
  <si>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</si>
  <si>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</si>
  <si>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</si>
  <si>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</si>
  <si>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</si>
  <si>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</si>
  <si>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</si>
  <si>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</si>
  <si>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</si>
  <si>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</si>
  <si>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</si>
  <si>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</si>
  <si>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</si>
  <si>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</si>
  <si>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</si>
  <si>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</si>
  <si>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</si>
  <si>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</si>
  <si>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</si>
  <si>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</si>
  <si>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</si>
  <si>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</si>
  <si>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</si>
  <si>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</si>
  <si>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</si>
  <si>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</si>
  <si>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</si>
  <si>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</si>
  <si>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</si>
  <si>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</si>
  <si>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</si>
  <si>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</si>
  <si>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</si>
  <si>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</si>
  <si>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</si>
  <si>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</si>
  <si>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</si>
  <si>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</si>
  <si>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</si>
  <si>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</si>
  <si>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</si>
  <si>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</si>
  <si>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</si>
  <si>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</si>
  <si>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</si>
  <si>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</si>
  <si>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</si>
  <si>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</si>
  <si>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</si>
  <si>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</si>
  <si>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</si>
  <si>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</si>
  <si>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介護サービス</t>
    <phoneticPr fontId="5"/>
  </si>
  <si>
    <t>被保険者数(人)</t>
  </si>
  <si>
    <t>　積立金</t>
    <phoneticPr fontId="5"/>
  </si>
  <si>
    <t>地方債</t>
  </si>
  <si>
    <t>下水道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</si>
  <si>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</si>
  <si>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</si>
  <si>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</si>
  <si>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</si>
  <si>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</si>
  <si>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</si>
  <si>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</si>
  <si>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</si>
  <si>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</si>
  <si>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</si>
  <si>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</si>
  <si>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</si>
  <si>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</si>
  <si>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</si>
  <si>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</si>
  <si>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</si>
  <si>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</si>
  <si>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</si>
  <si>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</si>
  <si>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</si>
  <si>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</si>
  <si>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</si>
  <si>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</si>
  <si>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</si>
  <si>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</si>
  <si>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令和3年度</t>
  </si>
  <si>
    <t>和歌山県串本町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</si>
  <si>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</si>
  <si>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</si>
  <si>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</si>
  <si>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</si>
  <si>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</si>
  <si>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</si>
  <si>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</si>
  <si>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</si>
  <si>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</si>
  <si>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</si>
  <si>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</si>
  <si>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</si>
  <si>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</si>
  <si>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</si>
  <si>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</si>
  <si>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</si>
  <si>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</si>
  <si>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</si>
  <si>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</si>
  <si>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</si>
  <si>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</si>
  <si>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</si>
  <si>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</si>
  <si>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</si>
  <si>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</si>
  <si>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</si>
  <si>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</si>
  <si>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</si>
  <si>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</si>
  <si>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</si>
  <si>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</si>
  <si>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</si>
  <si>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</si>
  <si>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</si>
  <si>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</si>
  <si>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後期高齢者医療特別会計</t>
    <phoneticPr fontId="5"/>
  </si>
  <si>
    <t>国民健康保険事業特別会計</t>
    <phoneticPr fontId="5"/>
  </si>
  <si>
    <t>介護保険事業特別会計</t>
    <phoneticPr fontId="5"/>
  </si>
  <si>
    <t>通所介護事業特別会計</t>
    <phoneticPr fontId="5"/>
  </si>
  <si>
    <t>-</t>
    <phoneticPr fontId="5"/>
  </si>
  <si>
    <t>病院事業会計</t>
    <phoneticPr fontId="5"/>
  </si>
  <si>
    <t>法適用企業</t>
    <phoneticPr fontId="5"/>
  </si>
  <si>
    <t>水道事業特別会計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</si>
  <si>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</si>
  <si>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</si>
  <si>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</si>
  <si>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</si>
  <si>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</si>
  <si>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</si>
  <si>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</si>
  <si>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</si>
  <si>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</si>
  <si>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</si>
  <si>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</si>
  <si>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</si>
  <si>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</si>
  <si>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</si>
  <si>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</si>
  <si>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</si>
  <si>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</si>
  <si>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</si>
  <si>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</si>
  <si>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</si>
  <si>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</si>
  <si>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</si>
  <si>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</si>
  <si>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</si>
  <si>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</si>
  <si>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</si>
  <si>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</si>
  <si>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</si>
  <si>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</si>
  <si>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</si>
  <si>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</si>
  <si>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</si>
  <si>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</si>
  <si>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</si>
  <si>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</si>
  <si>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</si>
  <si>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</si>
  <si>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</si>
  <si>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</si>
  <si>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</si>
  <si>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</si>
  <si>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</si>
  <si>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</si>
  <si>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</si>
  <si>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</si>
  <si>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</si>
  <si>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</si>
  <si>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</si>
  <si>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</si>
  <si>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</si>
  <si>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</si>
  <si>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</si>
  <si>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</si>
  <si>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</si>
  <si>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</si>
  <si>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</si>
  <si>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</si>
  <si>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</si>
  <si>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</si>
  <si>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</si>
  <si>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</si>
  <si>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</si>
  <si>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</si>
  <si>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</si>
  <si>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</si>
  <si>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</si>
  <si>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</si>
  <si>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通所介護事業特別会計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</si>
  <si>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</si>
  <si>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</si>
  <si>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</si>
  <si>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</si>
  <si>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</si>
  <si>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</si>
  <si>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</si>
  <si>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</si>
  <si>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</si>
  <si>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</si>
  <si>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</si>
  <si>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</si>
  <si>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</si>
  <si>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</si>
  <si>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</si>
  <si>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</si>
  <si>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</si>
  <si>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</si>
  <si>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</si>
  <si>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</si>
  <si>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</si>
  <si>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</si>
  <si>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</si>
  <si>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</si>
  <si>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</si>
  <si>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</si>
  <si>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</si>
  <si>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</si>
  <si>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</si>
  <si>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</si>
  <si>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</si>
  <si>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</si>
  <si>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</si>
  <si>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</si>
  <si>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</si>
  <si>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</si>
  <si>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</si>
  <si>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</si>
  <si>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</si>
  <si>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</si>
  <si>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</si>
  <si>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</si>
  <si>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</si>
  <si>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</si>
  <si>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</si>
  <si>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</si>
  <si>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</si>
  <si>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</si>
  <si>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</si>
  <si>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</si>
  <si>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</si>
  <si>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</si>
  <si>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</si>
  <si>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</si>
  <si>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</si>
  <si>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</si>
  <si>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</si>
  <si>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</si>
  <si>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</si>
  <si>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</si>
  <si>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</si>
  <si>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</si>
  <si>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</si>
  <si>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</si>
  <si>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</si>
  <si>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</si>
  <si>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</si>
  <si>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</si>
  <si>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</si>
  <si>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</si>
  <si>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</si>
  <si>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</si>
  <si>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</si>
  <si>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</si>
  <si>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</si>
  <si>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</si>
  <si>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</si>
  <si>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</si>
  <si>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</si>
  <si>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</si>
  <si>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</si>
  <si>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</si>
  <si>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</si>
  <si>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1.25</t>
  </si>
  <si>
    <t>▲ 2.57</t>
  </si>
  <si>
    <t>▲ 3.14</t>
  </si>
  <si>
    <t>▲ 0.88</t>
  </si>
  <si>
    <t>水道事業特別会計</t>
  </si>
  <si>
    <t>一般会計</t>
  </si>
  <si>
    <t>国民健康保険事業特別会計</t>
  </si>
  <si>
    <t>介護保険事業特別会計</t>
  </si>
  <si>
    <t>病院事業会計</t>
  </si>
  <si>
    <t>▲ 3.94</t>
  </si>
  <si>
    <t>▲ 4.63</t>
  </si>
  <si>
    <t>▲ 3.90</t>
  </si>
  <si>
    <t>▲ 1.55</t>
  </si>
  <si>
    <t>住宅資金貸付事業特別会計</t>
  </si>
  <si>
    <t>後期高齢者医療特別会計</t>
  </si>
  <si>
    <t>下水道事業特別会計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</si>
  <si>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</si>
  <si>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</si>
  <si>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</si>
  <si>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</si>
  <si>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</si>
  <si>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</si>
  <si>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</si>
  <si>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</si>
  <si>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</si>
  <si>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串本町土地開発公社</t>
    <rPh sb="0" eb="3">
      <t>クシモトチョウ</t>
    </rPh>
    <rPh sb="3" eb="7">
      <t>トチカイハツ</t>
    </rPh>
    <rPh sb="7" eb="9">
      <t>コウシャ</t>
    </rPh>
    <phoneticPr fontId="2"/>
  </si>
  <si>
    <t>和歌山県市町村総合事務組合</t>
    <rPh sb="0" eb="4">
      <t>ワカヤマケン</t>
    </rPh>
    <rPh sb="4" eb="7">
      <t>シチョウソン</t>
    </rPh>
    <rPh sb="7" eb="9">
      <t>ソウゴウ</t>
    </rPh>
    <rPh sb="9" eb="13">
      <t>ジムクミアイ</t>
    </rPh>
    <phoneticPr fontId="2"/>
  </si>
  <si>
    <t>紀南地方老人福祉施設組合(普通会計)</t>
    <rPh sb="0" eb="2">
      <t>キナン</t>
    </rPh>
    <rPh sb="2" eb="4">
      <t>チホウ</t>
    </rPh>
    <rPh sb="4" eb="8">
      <t>ロウジンフクシ</t>
    </rPh>
    <rPh sb="8" eb="10">
      <t>シセツ</t>
    </rPh>
    <rPh sb="10" eb="12">
      <t>クミアイ</t>
    </rPh>
    <rPh sb="13" eb="15">
      <t>フツウ</t>
    </rPh>
    <rPh sb="15" eb="17">
      <t>カイケイ</t>
    </rPh>
    <phoneticPr fontId="2"/>
  </si>
  <si>
    <t>紀南地方老人福祉施設組合(公営企業会計)</t>
    <rPh sb="0" eb="4">
      <t>キナンチホウ</t>
    </rPh>
    <rPh sb="4" eb="8">
      <t>ロウジンフクシ</t>
    </rPh>
    <rPh sb="8" eb="10">
      <t>シセツ</t>
    </rPh>
    <rPh sb="10" eb="12">
      <t>クミアイ</t>
    </rPh>
    <rPh sb="13" eb="17">
      <t>コウエイキギョウ</t>
    </rPh>
    <rPh sb="17" eb="19">
      <t>カイケイ</t>
    </rPh>
    <phoneticPr fontId="2"/>
  </si>
  <si>
    <t>串本町古座川町衛生施設事務組合</t>
    <rPh sb="0" eb="3">
      <t>クシモトチョウ</t>
    </rPh>
    <rPh sb="3" eb="7">
      <t>コザガワチョウ</t>
    </rPh>
    <rPh sb="7" eb="9">
      <t>エイセイ</t>
    </rPh>
    <rPh sb="9" eb="11">
      <t>シセツ</t>
    </rPh>
    <rPh sb="11" eb="15">
      <t>ジムクミアイ</t>
    </rPh>
    <phoneticPr fontId="2"/>
  </si>
  <si>
    <t>紀南学園事務組合</t>
    <rPh sb="0" eb="2">
      <t>キナン</t>
    </rPh>
    <rPh sb="2" eb="4">
      <t>ガクエン</t>
    </rPh>
    <rPh sb="4" eb="8">
      <t>ジムクミアイ</t>
    </rPh>
    <phoneticPr fontId="2"/>
  </si>
  <si>
    <t>東牟婁郡町村新宮市老人福祉施設事務組合(普通会計)</t>
    <rPh sb="0" eb="4">
      <t>ヒガシムログン</t>
    </rPh>
    <rPh sb="4" eb="6">
      <t>チョウソン</t>
    </rPh>
    <rPh sb="6" eb="9">
      <t>シングウシ</t>
    </rPh>
    <rPh sb="9" eb="11">
      <t>ロウジン</t>
    </rPh>
    <rPh sb="11" eb="13">
      <t>フクシ</t>
    </rPh>
    <rPh sb="13" eb="15">
      <t>シセツ</t>
    </rPh>
    <rPh sb="15" eb="19">
      <t>ジムクミアイ</t>
    </rPh>
    <rPh sb="20" eb="24">
      <t>フツウカイケイ</t>
    </rPh>
    <phoneticPr fontId="2"/>
  </si>
  <si>
    <t>東牟婁郡町村新宮市老人福祉施設事務組合(公営企業会計)</t>
    <rPh sb="0" eb="4">
      <t>ヒガシムログン</t>
    </rPh>
    <rPh sb="4" eb="6">
      <t>チョウソン</t>
    </rPh>
    <rPh sb="6" eb="9">
      <t>シングウシ</t>
    </rPh>
    <rPh sb="9" eb="11">
      <t>ロウジン</t>
    </rPh>
    <rPh sb="11" eb="13">
      <t>フクシ</t>
    </rPh>
    <rPh sb="13" eb="15">
      <t>シセツ</t>
    </rPh>
    <rPh sb="15" eb="19">
      <t>ジムクミアイ</t>
    </rPh>
    <rPh sb="20" eb="22">
      <t>コウエイ</t>
    </rPh>
    <rPh sb="22" eb="24">
      <t>キギョウ</t>
    </rPh>
    <rPh sb="24" eb="26">
      <t>カイケイ</t>
    </rPh>
    <phoneticPr fontId="2"/>
  </si>
  <si>
    <t>紀南地方児童福祉施設組合</t>
    <rPh sb="0" eb="2">
      <t>キナン</t>
    </rPh>
    <rPh sb="2" eb="4">
      <t>チホウ</t>
    </rPh>
    <rPh sb="4" eb="6">
      <t>ジドウ</t>
    </rPh>
    <rPh sb="6" eb="8">
      <t>フクシ</t>
    </rPh>
    <rPh sb="8" eb="10">
      <t>シセツ</t>
    </rPh>
    <rPh sb="10" eb="12">
      <t>クミアイ</t>
    </rPh>
    <phoneticPr fontId="2"/>
  </si>
  <si>
    <t>新宮周辺広域市町村圏事務組合(普通会計)</t>
    <rPh sb="0" eb="2">
      <t>シングウ</t>
    </rPh>
    <rPh sb="2" eb="4">
      <t>シュウヘン</t>
    </rPh>
    <rPh sb="4" eb="6">
      <t>コウイキ</t>
    </rPh>
    <rPh sb="6" eb="9">
      <t>シチョウソン</t>
    </rPh>
    <rPh sb="9" eb="10">
      <t>ケン</t>
    </rPh>
    <rPh sb="10" eb="12">
      <t>ジム</t>
    </rPh>
    <rPh sb="12" eb="14">
      <t>クミアイ</t>
    </rPh>
    <rPh sb="15" eb="17">
      <t>フツウ</t>
    </rPh>
    <rPh sb="17" eb="19">
      <t>カイケイ</t>
    </rPh>
    <phoneticPr fontId="2"/>
  </si>
  <si>
    <t>新宮周辺広域市町村圏事務組合(公営企業会計)</t>
    <rPh sb="0" eb="2">
      <t>シングウ</t>
    </rPh>
    <rPh sb="2" eb="4">
      <t>シュウヘン</t>
    </rPh>
    <rPh sb="4" eb="6">
      <t>コウイキ</t>
    </rPh>
    <rPh sb="6" eb="9">
      <t>シチョウソン</t>
    </rPh>
    <rPh sb="9" eb="10">
      <t>ケン</t>
    </rPh>
    <rPh sb="10" eb="12">
      <t>ジム</t>
    </rPh>
    <rPh sb="12" eb="14">
      <t>クミアイ</t>
    </rPh>
    <rPh sb="15" eb="17">
      <t>コウエイ</t>
    </rPh>
    <rPh sb="17" eb="19">
      <t>キギョウ</t>
    </rPh>
    <rPh sb="19" eb="21">
      <t>カイケイ</t>
    </rPh>
    <phoneticPr fontId="2"/>
  </si>
  <si>
    <t>和歌山地方税回収機構</t>
    <rPh sb="0" eb="3">
      <t>ワカヤマ</t>
    </rPh>
    <rPh sb="3" eb="6">
      <t>チホウゼイ</t>
    </rPh>
    <rPh sb="6" eb="10">
      <t>カイシュウキコウ</t>
    </rPh>
    <phoneticPr fontId="2"/>
  </si>
  <si>
    <t>和歌山県後期高齢者医療広域連合(普通会計)</t>
    <rPh sb="0" eb="4">
      <t>ワカヤマケン</t>
    </rPh>
    <rPh sb="4" eb="6">
      <t>コウキ</t>
    </rPh>
    <rPh sb="6" eb="8">
      <t>コウレイ</t>
    </rPh>
    <rPh sb="8" eb="9">
      <t>モノ</t>
    </rPh>
    <rPh sb="9" eb="11">
      <t>イリョウ</t>
    </rPh>
    <rPh sb="11" eb="13">
      <t>コウイキ</t>
    </rPh>
    <rPh sb="13" eb="15">
      <t>レンゴウ</t>
    </rPh>
    <rPh sb="16" eb="18">
      <t>フツウ</t>
    </rPh>
    <rPh sb="18" eb="20">
      <t>カイケイ</t>
    </rPh>
    <phoneticPr fontId="2"/>
  </si>
  <si>
    <t>和歌山県後期高齢者医療広域連合(特別会計)</t>
    <rPh sb="0" eb="4">
      <t>ワカヤマケン</t>
    </rPh>
    <rPh sb="4" eb="6">
      <t>コウキ</t>
    </rPh>
    <rPh sb="6" eb="8">
      <t>コウレイ</t>
    </rPh>
    <rPh sb="8" eb="9">
      <t>モノ</t>
    </rPh>
    <rPh sb="9" eb="11">
      <t>イリョウ</t>
    </rPh>
    <rPh sb="11" eb="13">
      <t>コウイキ</t>
    </rPh>
    <rPh sb="13" eb="15">
      <t>レンゴウ</t>
    </rPh>
    <rPh sb="16" eb="18">
      <t>トクベツ</t>
    </rPh>
    <rPh sb="18" eb="20">
      <t>カイケイ</t>
    </rPh>
    <phoneticPr fontId="2"/>
  </si>
  <si>
    <t>和歌山県住宅新築資金等貸付金回収管理組合</t>
    <rPh sb="0" eb="4">
      <t>ワカヤマケン</t>
    </rPh>
    <rPh sb="4" eb="11">
      <t>ジュウタクシンチクシキントウ</t>
    </rPh>
    <rPh sb="11" eb="14">
      <t>カシツケキン</t>
    </rPh>
    <rPh sb="14" eb="18">
      <t>カイシュウカンリ</t>
    </rPh>
    <rPh sb="18" eb="20">
      <t>クミアイ</t>
    </rPh>
    <phoneticPr fontId="2"/>
  </si>
  <si>
    <t>紀南環境広域施設事務組合</t>
    <rPh sb="0" eb="4">
      <t>キナンカンキョウ</t>
    </rPh>
    <rPh sb="4" eb="6">
      <t>コウイキ</t>
    </rPh>
    <rPh sb="6" eb="8">
      <t>シセツ</t>
    </rPh>
    <rPh sb="8" eb="12">
      <t>ジムクミアイ</t>
    </rPh>
    <phoneticPr fontId="2"/>
  </si>
  <si>
    <t>合併市町村振興基金</t>
    <rPh sb="0" eb="2">
      <t>ガッペイ</t>
    </rPh>
    <rPh sb="2" eb="5">
      <t>シチョウソン</t>
    </rPh>
    <rPh sb="5" eb="9">
      <t>シンコウキキン</t>
    </rPh>
    <phoneticPr fontId="5"/>
  </si>
  <si>
    <t>福祉基金</t>
    <rPh sb="0" eb="4">
      <t>フクシキキン</t>
    </rPh>
    <phoneticPr fontId="5"/>
  </si>
  <si>
    <t>ふるさとのまちづくり応援基金</t>
    <rPh sb="10" eb="14">
      <t>オウエンキキン</t>
    </rPh>
    <phoneticPr fontId="5"/>
  </si>
  <si>
    <t>庁舎建設準備基金</t>
    <rPh sb="0" eb="2">
      <t>チョウシャ</t>
    </rPh>
    <rPh sb="2" eb="4">
      <t>ケンセツ</t>
    </rPh>
    <rPh sb="4" eb="6">
      <t>ジュンビ</t>
    </rPh>
    <rPh sb="6" eb="8">
      <t>キキン</t>
    </rPh>
    <phoneticPr fontId="5"/>
  </si>
  <si>
    <t>町営住宅管理基金</t>
    <rPh sb="0" eb="4">
      <t>チョウエイジュウタク</t>
    </rPh>
    <rPh sb="4" eb="6">
      <t>カンリ</t>
    </rPh>
    <rPh sb="6" eb="8">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</si>
  <si>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</si>
  <si>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</si>
  <si>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及び有形固定資産減価償却率は、類似団体内平均より高い水準にある。今後は、小学校や消防庁舎の高台への移転が予定されていることから、将来負担比率が増加する一方で有形固定資産減価償却率は減少していくと見込まれる。しかしながら、他の公共施設についても老朽化が進んでおり、長寿命化や建替えには多くの財源が必要となることから、将来負担比率とのバランスを考慮しながら、計画的な施設更新に取り組んでいく必要がある。</t>
    <rPh sb="42" eb="45">
      <t>ショウガッコウ</t>
    </rPh>
    <rPh sb="46" eb="50">
      <t>ショウボウチョウシャ</t>
    </rPh>
    <rPh sb="70" eb="72">
      <t>ショウライ</t>
    </rPh>
    <rPh sb="72" eb="76">
      <t>フタンヒリツ</t>
    </rPh>
    <rPh sb="77" eb="79">
      <t>ゾウカ</t>
    </rPh>
    <rPh sb="81" eb="83">
      <t>イッポウ</t>
    </rPh>
    <rPh sb="84" eb="86">
      <t>ユウケイ</t>
    </rPh>
    <rPh sb="86" eb="90">
      <t>コテイシサン</t>
    </rPh>
    <rPh sb="90" eb="92">
      <t>ゲンカ</t>
    </rPh>
    <rPh sb="92" eb="95">
      <t>ショウキャクリツ</t>
    </rPh>
    <rPh sb="96" eb="98">
      <t>ゲンショウ</t>
    </rPh>
    <rPh sb="103" eb="105">
      <t>ミコ</t>
    </rPh>
    <rPh sb="116" eb="117">
      <t>タ</t>
    </rPh>
    <rPh sb="118" eb="120">
      <t>コウキョウ</t>
    </rPh>
    <rPh sb="120" eb="122">
      <t>シセツ</t>
    </rPh>
    <rPh sb="137" eb="141">
      <t>チョウジュミョウカ</t>
    </rPh>
    <rPh sb="142" eb="144">
      <t>タテカ</t>
    </rPh>
    <rPh sb="153" eb="155">
      <t>ヒツヨウ</t>
    </rPh>
    <rPh sb="163" eb="169">
      <t>ショウライフタンヒリツ</t>
    </rPh>
    <rPh sb="176" eb="178">
      <t>コウリョ</t>
    </rPh>
    <rPh sb="192" eb="193">
      <t>ト</t>
    </rPh>
    <rPh sb="194" eb="195">
      <t>ク</t>
    </rPh>
    <rPh sb="199" eb="201">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</si>
  <si>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</si>
  <si>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</si>
  <si>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</si>
  <si>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</si>
  <si>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</si>
  <si>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</si>
  <si>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実質公債比率及び将来負担比率は類似団体と比較して、高い水準にある。
令和元年度から始まった庁舎建設事業により右肩上がりに増加し、令和3年度においては、普通交付税が例年に比して大きかったことから一時的に減少している。しかしながら、今後も小学校や消防庁舎の高台移転を予定しており将来負担比率及び実質公債費比率は悪化する見込みであることから、地方債の発行については、交付税算入率の高い地方債の活用や事業の取捨選択を行い、公債費の適正化に努める必要がある。</t>
    <rPh sb="6" eb="7">
      <t>オヨ</t>
    </rPh>
    <rPh sb="8" eb="10">
      <t>ショウライ</t>
    </rPh>
    <rPh sb="10" eb="12">
      <t>フタン</t>
    </rPh>
    <rPh sb="12" eb="14">
      <t>ヒリツ</t>
    </rPh>
    <rPh sb="20" eb="22">
      <t>ヒカク</t>
    </rPh>
    <rPh sb="25" eb="26">
      <t>タカ</t>
    </rPh>
    <rPh sb="27" eb="29">
      <t>スイジュン</t>
    </rPh>
    <rPh sb="34" eb="36">
      <t>レイワ</t>
    </rPh>
    <rPh sb="36" eb="39">
      <t>ガンネンド</t>
    </rPh>
    <rPh sb="41" eb="42">
      <t>ハジ</t>
    </rPh>
    <rPh sb="45" eb="47">
      <t>チョウシャ</t>
    </rPh>
    <rPh sb="47" eb="49">
      <t>ケンセツ</t>
    </rPh>
    <rPh sb="49" eb="51">
      <t>ジギョウ</t>
    </rPh>
    <rPh sb="54" eb="56">
      <t>ミギカタ</t>
    </rPh>
    <rPh sb="56" eb="57">
      <t>ア</t>
    </rPh>
    <rPh sb="60" eb="62">
      <t>ゾウカ</t>
    </rPh>
    <rPh sb="64" eb="66">
      <t>レイワ</t>
    </rPh>
    <rPh sb="67" eb="69">
      <t>ネンド</t>
    </rPh>
    <rPh sb="75" eb="80">
      <t>フツウコウフゼイ</t>
    </rPh>
    <rPh sb="81" eb="83">
      <t>レイネン</t>
    </rPh>
    <rPh sb="84" eb="85">
      <t>ヒ</t>
    </rPh>
    <rPh sb="87" eb="88">
      <t>オオ</t>
    </rPh>
    <rPh sb="96" eb="99">
      <t>イチジテキ</t>
    </rPh>
    <rPh sb="100" eb="102">
      <t>ゲンショウ</t>
    </rPh>
    <rPh sb="117" eb="120">
      <t>ショウガッコウ</t>
    </rPh>
    <rPh sb="121" eb="125">
      <t>ショウボウチョウシャ</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</si>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</sst>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117234</c:v>
                </c:pt>
                <c:pt idx="4">
                  <c:v>97758</c:v>
                </c:pt>
              </c:numCache>
            </c:numRef>
          </c:val>
          <c:smooth val="0"/>
          <c:extLst xmlns:c16r2="http://schemas.microsoft.com/office/drawing/2015/06/chart">
            <c:ext xmlns:c16="http://schemas.microsoft.com/office/drawing/2014/chart" uri="{C3380CC4-5D6E-409C-BE32-E72D297353CC}">
              <c16:uniqueId val="{00000000-FF21-435E-87E6-7C02E178FD6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66783</c:v>
                </c:pt>
                <c:pt idx="1">
                  <c:v>67051</c:v>
                </c:pt>
                <c:pt idx="2">
                  <c:v>139430</c:v>
                </c:pt>
                <c:pt idx="3">
                  <c:v>201438</c:v>
                </c:pt>
                <c:pt idx="4">
                  <c:v>126695</c:v>
                </c:pt>
              </c:numCache>
            </c:numRef>
          </c:val>
          <c:smooth val="0"/>
          <c:extLst xmlns:c16r2="http://schemas.microsoft.com/office/drawing/2015/06/chart">
            <c:ext xmlns:c16="http://schemas.microsoft.com/office/drawing/2014/chart" uri="{C3380CC4-5D6E-409C-BE32-E72D297353CC}">
              <c16:uniqueId val="{00000001-FF21-435E-87E6-7C02E178FD61}"/>
            </c:ext>
          </c:extLst>
        </c:ser>
        <c:dLbls>
          <c:showLegendKey val="0"/>
          <c:showVal val="0"/>
          <c:showCatName val="0"/>
          <c:showSerName val="0"/>
          <c:showPercent val="0"/>
          <c:showBubbleSize val="0"/>
        </c:dLbls>
        <c:marker val="1"/>
        <c:smooth val="0"/>
        <c:axId val="551798656"/>
        <c:axId val="551804536"/>
      </c:lineChart>
      <c:catAx>
        <c:axId val="551798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1804536"/>
        <c:crosses val="autoZero"/>
        <c:auto val="1"/>
        <c:lblAlgn val="ctr"/>
        <c:lblOffset val="100"/>
        <c:tickLblSkip val="1"/>
        <c:tickMarkSkip val="1"/>
        <c:noMultiLvlLbl val="0"/>
      </c:catAx>
      <c:valAx>
        <c:axId val="55180453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1798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4.28</c:v>
                </c:pt>
                <c:pt idx="1">
                  <c:v>3.44</c:v>
                </c:pt>
                <c:pt idx="2">
                  <c:v>3.17</c:v>
                </c:pt>
                <c:pt idx="3">
                  <c:v>3.92</c:v>
                </c:pt>
                <c:pt idx="4">
                  <c:v>6.51</c:v>
                </c:pt>
              </c:numCache>
            </c:numRef>
          </c:val>
          <c:extLst xmlns:c16r2="http://schemas.microsoft.com/office/drawing/2015/06/chart">
            <c:ext xmlns:c16="http://schemas.microsoft.com/office/drawing/2014/chart" uri="{C3380CC4-5D6E-409C-BE32-E72D297353CC}">
              <c16:uniqueId val="{00000000-1311-4890-960D-E3BAD141E17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18.760000000000002</c:v>
                </c:pt>
                <c:pt idx="1">
                  <c:v>17.04</c:v>
                </c:pt>
                <c:pt idx="2">
                  <c:v>14.54</c:v>
                </c:pt>
                <c:pt idx="3">
                  <c:v>12.61</c:v>
                </c:pt>
                <c:pt idx="4">
                  <c:v>16.899999999999999</c:v>
                </c:pt>
              </c:numCache>
            </c:numRef>
          </c:val>
          <c:extLst xmlns:c16r2="http://schemas.microsoft.com/office/drawing/2015/06/chart">
            <c:ext xmlns:c16="http://schemas.microsoft.com/office/drawing/2014/chart" uri="{C3380CC4-5D6E-409C-BE32-E72D297353CC}">
              <c16:uniqueId val="{00000001-1311-4890-960D-E3BAD141E179}"/>
            </c:ext>
          </c:extLst>
        </c:ser>
        <c:dLbls>
          <c:showLegendKey val="0"/>
          <c:showVal val="0"/>
          <c:showCatName val="0"/>
          <c:showSerName val="0"/>
          <c:showPercent val="0"/>
          <c:showBubbleSize val="0"/>
        </c:dLbls>
        <c:gapWidth val="250"/>
        <c:overlap val="100"/>
        <c:axId val="551804928"/>
        <c:axId val="551800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-1.25</c:v>
                </c:pt>
                <c:pt idx="1">
                  <c:v>-2.57</c:v>
                </c:pt>
                <c:pt idx="2">
                  <c:v>-3.14</c:v>
                </c:pt>
                <c:pt idx="3">
                  <c:v>-0.88</c:v>
                </c:pt>
                <c:pt idx="4">
                  <c:v>7.89</c:v>
                </c:pt>
              </c:numCache>
            </c:numRef>
          </c:val>
          <c:smooth val="0"/>
          <c:extLst xmlns:c16r2="http://schemas.microsoft.com/office/drawing/2015/06/chart">
            <c:ext xmlns:c16="http://schemas.microsoft.com/office/drawing/2014/chart" uri="{C3380CC4-5D6E-409C-BE32-E72D297353CC}">
              <c16:uniqueId val="{00000002-1311-4890-960D-E3BAD141E179}"/>
            </c:ext>
          </c:extLst>
        </c:ser>
        <c:dLbls>
          <c:showLegendKey val="0"/>
          <c:showVal val="0"/>
          <c:showCatName val="0"/>
          <c:showSerName val="0"/>
          <c:showPercent val="0"/>
          <c:showBubbleSize val="0"/>
        </c:dLbls>
        <c:marker val="1"/>
        <c:smooth val="0"/>
        <c:axId val="551804928"/>
        <c:axId val="551800616"/>
      </c:lineChart>
      <c:catAx>
        <c:axId val="55180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51800616"/>
        <c:crosses val="autoZero"/>
        <c:auto val="1"/>
        <c:lblAlgn val="ctr"/>
        <c:lblOffset val="100"/>
        <c:tickLblSkip val="1"/>
        <c:tickMarkSkip val="1"/>
        <c:noMultiLvlLbl val="0"/>
      </c:catAx>
      <c:valAx>
        <c:axId val="551800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1804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2DC9-4775-845D-CEB6117867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DC9-4775-845D-CEB6117867B9}"/>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0.03</c:v>
                </c:pt>
                <c:pt idx="2">
                  <c:v>#N/A</c:v>
                </c:pt>
                <c:pt idx="3">
                  <c:v>0.02</c:v>
                </c:pt>
                <c:pt idx="4">
                  <c:v>#N/A</c:v>
                </c:pt>
                <c:pt idx="5">
                  <c:v>0.04</c:v>
                </c:pt>
                <c:pt idx="6">
                  <c:v>#N/A</c:v>
                </c:pt>
                <c:pt idx="7">
                  <c:v>0.12</c:v>
                </c:pt>
                <c:pt idx="8">
                  <c:v>#N/A</c:v>
                </c:pt>
                <c:pt idx="9">
                  <c:v>0.02</c:v>
                </c:pt>
              </c:numCache>
            </c:numRef>
          </c:val>
          <c:extLst xmlns:c16r2="http://schemas.microsoft.com/office/drawing/2015/06/chart">
            <c:ext xmlns:c16="http://schemas.microsoft.com/office/drawing/2014/chart" uri="{C3380CC4-5D6E-409C-BE32-E72D297353CC}">
              <c16:uniqueId val="{00000002-2DC9-4775-845D-CEB6117867B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0.08</c:v>
                </c:pt>
                <c:pt idx="2">
                  <c:v>#N/A</c:v>
                </c:pt>
                <c:pt idx="3">
                  <c:v>7.0000000000000007E-2</c:v>
                </c:pt>
                <c:pt idx="4">
                  <c:v>#N/A</c:v>
                </c:pt>
                <c:pt idx="5">
                  <c:v>0.08</c:v>
                </c:pt>
                <c:pt idx="6">
                  <c:v>#N/A</c:v>
                </c:pt>
                <c:pt idx="7">
                  <c:v>0.09</c:v>
                </c:pt>
                <c:pt idx="8">
                  <c:v>#N/A</c:v>
                </c:pt>
                <c:pt idx="9">
                  <c:v>0.09</c:v>
                </c:pt>
              </c:numCache>
            </c:numRef>
          </c:val>
          <c:extLst xmlns:c16r2="http://schemas.microsoft.com/office/drawing/2015/06/chart">
            <c:ext xmlns:c16="http://schemas.microsoft.com/office/drawing/2014/chart" uri="{C3380CC4-5D6E-409C-BE32-E72D297353CC}">
              <c16:uniqueId val="{00000003-2DC9-4775-845D-CEB6117867B9}"/>
            </c:ext>
          </c:extLst>
        </c:ser>
        <c:ser>
          <c:idx val="4"/>
          <c:order val="4"/>
          <c:tx>
            <c:strRef>
              <c:f>データシート!$A$31</c:f>
              <c:strCache>
                <c:ptCount val="1"/>
                <c:pt idx="0">
                  <c:v>住宅資金貸付事業特別会計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0.04</c:v>
                </c:pt>
                <c:pt idx="2">
                  <c:v>#N/A</c:v>
                </c:pt>
                <c:pt idx="3">
                  <c:v>0.04</c:v>
                </c:pt>
                <c:pt idx="4">
                  <c:v>#N/A</c:v>
                </c:pt>
                <c:pt idx="5">
                  <c:v>0.17</c:v>
                </c:pt>
                <c:pt idx="6">
                  <c:v>#N/A</c:v>
                </c:pt>
                <c:pt idx="7">
                  <c:v>0.38</c:v>
                </c:pt>
                <c:pt idx="8">
                  <c:v>#N/A</c:v>
                </c:pt>
                <c:pt idx="9">
                  <c:v>0.38</c:v>
                </c:pt>
              </c:numCache>
            </c:numRef>
          </c:val>
          <c:extLst xmlns:c16r2="http://schemas.microsoft.com/office/drawing/2015/06/chart">
            <c:ext xmlns:c16="http://schemas.microsoft.com/office/drawing/2014/chart" uri="{C3380CC4-5D6E-409C-BE32-E72D297353CC}">
              <c16:uniqueId val="{00000004-2DC9-4775-845D-CEB6117867B9}"/>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3.94</c:v>
                </c:pt>
                <c:pt idx="1">
                  <c:v>#N/A</c:v>
                </c:pt>
                <c:pt idx="2">
                  <c:v>4.63</c:v>
                </c:pt>
                <c:pt idx="3">
                  <c:v>#N/A</c:v>
                </c:pt>
                <c:pt idx="4">
                  <c:v>3.9</c:v>
                </c:pt>
                <c:pt idx="5">
                  <c:v>#N/A</c:v>
                </c:pt>
                <c:pt idx="6">
                  <c:v>1.55</c:v>
                </c:pt>
                <c:pt idx="7">
                  <c:v>#N/A</c:v>
                </c:pt>
                <c:pt idx="8">
                  <c:v>#N/A</c:v>
                </c:pt>
                <c:pt idx="9">
                  <c:v>0.8</c:v>
                </c:pt>
              </c:numCache>
            </c:numRef>
          </c:val>
          <c:extLst xmlns:c16r2="http://schemas.microsoft.com/office/drawing/2015/06/chart">
            <c:ext xmlns:c16="http://schemas.microsoft.com/office/drawing/2014/chart" uri="{C3380CC4-5D6E-409C-BE32-E72D297353CC}">
              <c16:uniqueId val="{00000005-2DC9-4775-845D-CEB6117867B9}"/>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2.09</c:v>
                </c:pt>
                <c:pt idx="2">
                  <c:v>#N/A</c:v>
                </c:pt>
                <c:pt idx="3">
                  <c:v>0.79</c:v>
                </c:pt>
                <c:pt idx="4">
                  <c:v>#N/A</c:v>
                </c:pt>
                <c:pt idx="5">
                  <c:v>0.45</c:v>
                </c:pt>
                <c:pt idx="6">
                  <c:v>#N/A</c:v>
                </c:pt>
                <c:pt idx="7">
                  <c:v>0.02</c:v>
                </c:pt>
                <c:pt idx="8">
                  <c:v>#N/A</c:v>
                </c:pt>
                <c:pt idx="9">
                  <c:v>1.36</c:v>
                </c:pt>
              </c:numCache>
            </c:numRef>
          </c:val>
          <c:extLst xmlns:c16r2="http://schemas.microsoft.com/office/drawing/2015/06/chart">
            <c:ext xmlns:c16="http://schemas.microsoft.com/office/drawing/2014/chart" uri="{C3380CC4-5D6E-409C-BE32-E72D297353CC}">
              <c16:uniqueId val="{00000006-2DC9-4775-845D-CEB6117867B9}"/>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1.1100000000000001</c:v>
                </c:pt>
                <c:pt idx="2">
                  <c:v>#N/A</c:v>
                </c:pt>
                <c:pt idx="3">
                  <c:v>1.1100000000000001</c:v>
                </c:pt>
                <c:pt idx="4">
                  <c:v>#N/A</c:v>
                </c:pt>
                <c:pt idx="5">
                  <c:v>1.23</c:v>
                </c:pt>
                <c:pt idx="6">
                  <c:v>#N/A</c:v>
                </c:pt>
                <c:pt idx="7">
                  <c:v>1.27</c:v>
                </c:pt>
                <c:pt idx="8">
                  <c:v>#N/A</c:v>
                </c:pt>
                <c:pt idx="9">
                  <c:v>1.45</c:v>
                </c:pt>
              </c:numCache>
            </c:numRef>
          </c:val>
          <c:extLst xmlns:c16r2="http://schemas.microsoft.com/office/drawing/2015/06/chart">
            <c:ext xmlns:c16="http://schemas.microsoft.com/office/drawing/2014/chart" uri="{C3380CC4-5D6E-409C-BE32-E72D297353CC}">
              <c16:uniqueId val="{00000007-2DC9-4775-845D-CEB6117867B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4.2300000000000004</c:v>
                </c:pt>
                <c:pt idx="2">
                  <c:v>#N/A</c:v>
                </c:pt>
                <c:pt idx="3">
                  <c:v>3.39</c:v>
                </c:pt>
                <c:pt idx="4">
                  <c:v>#N/A</c:v>
                </c:pt>
                <c:pt idx="5">
                  <c:v>2.99</c:v>
                </c:pt>
                <c:pt idx="6">
                  <c:v>#N/A</c:v>
                </c:pt>
                <c:pt idx="7">
                  <c:v>3.53</c:v>
                </c:pt>
                <c:pt idx="8">
                  <c:v>#N/A</c:v>
                </c:pt>
                <c:pt idx="9">
                  <c:v>6.11</c:v>
                </c:pt>
              </c:numCache>
            </c:numRef>
          </c:val>
          <c:extLst xmlns:c16r2="http://schemas.microsoft.com/office/drawing/2015/06/chart">
            <c:ext xmlns:c16="http://schemas.microsoft.com/office/drawing/2014/chart" uri="{C3380CC4-5D6E-409C-BE32-E72D297353CC}">
              <c16:uniqueId val="{00000008-2DC9-4775-845D-CEB6117867B9}"/>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13.47</c:v>
                </c:pt>
                <c:pt idx="2">
                  <c:v>#N/A</c:v>
                </c:pt>
                <c:pt idx="3">
                  <c:v>13.16</c:v>
                </c:pt>
                <c:pt idx="4">
                  <c:v>#N/A</c:v>
                </c:pt>
                <c:pt idx="5">
                  <c:v>12.96</c:v>
                </c:pt>
                <c:pt idx="6">
                  <c:v>#N/A</c:v>
                </c:pt>
                <c:pt idx="7">
                  <c:v>11.71</c:v>
                </c:pt>
                <c:pt idx="8">
                  <c:v>#N/A</c:v>
                </c:pt>
                <c:pt idx="9">
                  <c:v>9.33</c:v>
                </c:pt>
              </c:numCache>
            </c:numRef>
          </c:val>
          <c:extLst xmlns:c16r2="http://schemas.microsoft.com/office/drawing/2015/06/chart">
            <c:ext xmlns:c16="http://schemas.microsoft.com/office/drawing/2014/chart" uri="{C3380CC4-5D6E-409C-BE32-E72D297353CC}">
              <c16:uniqueId val="{00000009-2DC9-4775-845D-CEB6117867B9}"/>
            </c:ext>
          </c:extLst>
        </c:ser>
        <c:dLbls>
          <c:showLegendKey val="0"/>
          <c:showVal val="0"/>
          <c:showCatName val="0"/>
          <c:showSerName val="0"/>
          <c:showPercent val="0"/>
          <c:showBubbleSize val="0"/>
        </c:dLbls>
        <c:gapWidth val="150"/>
        <c:overlap val="100"/>
        <c:axId val="551807672"/>
        <c:axId val="551800224"/>
      </c:barChart>
      <c:catAx>
        <c:axId val="551807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1800224"/>
        <c:crosses val="autoZero"/>
        <c:auto val="1"/>
        <c:lblAlgn val="ctr"/>
        <c:lblOffset val="100"/>
        <c:tickLblSkip val="1"/>
        <c:tickMarkSkip val="1"/>
        <c:noMultiLvlLbl val="0"/>
      </c:catAx>
      <c:valAx>
        <c:axId val="551800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1807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1139</c:v>
                </c:pt>
                <c:pt idx="5">
                  <c:v>1162</c:v>
                </c:pt>
                <c:pt idx="8">
                  <c:v>1140</c:v>
                </c:pt>
                <c:pt idx="11">
                  <c:v>1075</c:v>
                </c:pt>
                <c:pt idx="14">
                  <c:v>1095</c:v>
                </c:pt>
              </c:numCache>
            </c:numRef>
          </c:val>
          <c:extLst xmlns:c16r2="http://schemas.microsoft.com/office/drawing/2015/06/chart">
            <c:ext xmlns:c16="http://schemas.microsoft.com/office/drawing/2014/chart" uri="{C3380CC4-5D6E-409C-BE32-E72D297353CC}">
              <c16:uniqueId val="{00000000-69B5-4F14-8BD4-BFC0277EEDD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9B5-4F14-8BD4-BFC0277EEDD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69B5-4F14-8BD4-BFC0277EEDD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157</c:v>
                </c:pt>
                <c:pt idx="3">
                  <c:v>144</c:v>
                </c:pt>
                <c:pt idx="6">
                  <c:v>155</c:v>
                </c:pt>
                <c:pt idx="9">
                  <c:v>135</c:v>
                </c:pt>
                <c:pt idx="12">
                  <c:v>83</c:v>
                </c:pt>
              </c:numCache>
            </c:numRef>
          </c:val>
          <c:extLst xmlns:c16r2="http://schemas.microsoft.com/office/drawing/2015/06/chart">
            <c:ext xmlns:c16="http://schemas.microsoft.com/office/drawing/2014/chart" uri="{C3380CC4-5D6E-409C-BE32-E72D297353CC}">
              <c16:uniqueId val="{00000003-69B5-4F14-8BD4-BFC0277EEDD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131</c:v>
                </c:pt>
                <c:pt idx="3">
                  <c:v>137</c:v>
                </c:pt>
                <c:pt idx="6">
                  <c:v>177</c:v>
                </c:pt>
                <c:pt idx="9">
                  <c:v>194</c:v>
                </c:pt>
                <c:pt idx="12">
                  <c:v>236</c:v>
                </c:pt>
              </c:numCache>
            </c:numRef>
          </c:val>
          <c:extLst xmlns:c16r2="http://schemas.microsoft.com/office/drawing/2015/06/chart">
            <c:ext xmlns:c16="http://schemas.microsoft.com/office/drawing/2014/chart" uri="{C3380CC4-5D6E-409C-BE32-E72D297353CC}">
              <c16:uniqueId val="{00000004-69B5-4F14-8BD4-BFC0277EEDD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9B5-4F14-8BD4-BFC0277EEDD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9B5-4F14-8BD4-BFC0277EEDD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1322</c:v>
                </c:pt>
                <c:pt idx="3">
                  <c:v>1383</c:v>
                </c:pt>
                <c:pt idx="6">
                  <c:v>1352</c:v>
                </c:pt>
                <c:pt idx="9">
                  <c:v>1323</c:v>
                </c:pt>
                <c:pt idx="12">
                  <c:v>1357</c:v>
                </c:pt>
              </c:numCache>
            </c:numRef>
          </c:val>
          <c:extLst xmlns:c16r2="http://schemas.microsoft.com/office/drawing/2015/06/chart">
            <c:ext xmlns:c16="http://schemas.microsoft.com/office/drawing/2014/chart" uri="{C3380CC4-5D6E-409C-BE32-E72D297353CC}">
              <c16:uniqueId val="{00000007-69B5-4F14-8BD4-BFC0277EEDD7}"/>
            </c:ext>
          </c:extLst>
        </c:ser>
        <c:dLbls>
          <c:showLegendKey val="0"/>
          <c:showVal val="0"/>
          <c:showCatName val="0"/>
          <c:showSerName val="0"/>
          <c:showPercent val="0"/>
          <c:showBubbleSize val="0"/>
        </c:dLbls>
        <c:gapWidth val="100"/>
        <c:overlap val="100"/>
        <c:axId val="551805320"/>
        <c:axId val="551801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471</c:v>
                </c:pt>
                <c:pt idx="2">
                  <c:v>#N/A</c:v>
                </c:pt>
                <c:pt idx="3">
                  <c:v>#N/A</c:v>
                </c:pt>
                <c:pt idx="4">
                  <c:v>502</c:v>
                </c:pt>
                <c:pt idx="5">
                  <c:v>#N/A</c:v>
                </c:pt>
                <c:pt idx="6">
                  <c:v>#N/A</c:v>
                </c:pt>
                <c:pt idx="7">
                  <c:v>544</c:v>
                </c:pt>
                <c:pt idx="8">
                  <c:v>#N/A</c:v>
                </c:pt>
                <c:pt idx="9">
                  <c:v>#N/A</c:v>
                </c:pt>
                <c:pt idx="10">
                  <c:v>577</c:v>
                </c:pt>
                <c:pt idx="11">
                  <c:v>#N/A</c:v>
                </c:pt>
                <c:pt idx="12">
                  <c:v>#N/A</c:v>
                </c:pt>
                <c:pt idx="13">
                  <c:v>581</c:v>
                </c:pt>
                <c:pt idx="14">
                  <c:v>#N/A</c:v>
                </c:pt>
              </c:numCache>
            </c:numRef>
          </c:val>
          <c:smooth val="0"/>
          <c:extLst xmlns:c16r2="http://schemas.microsoft.com/office/drawing/2015/06/chart">
            <c:ext xmlns:c16="http://schemas.microsoft.com/office/drawing/2014/chart" uri="{C3380CC4-5D6E-409C-BE32-E72D297353CC}">
              <c16:uniqueId val="{00000008-69B5-4F14-8BD4-BFC0277EEDD7}"/>
            </c:ext>
          </c:extLst>
        </c:ser>
        <c:dLbls>
          <c:showLegendKey val="0"/>
          <c:showVal val="0"/>
          <c:showCatName val="0"/>
          <c:showSerName val="0"/>
          <c:showPercent val="0"/>
          <c:showBubbleSize val="0"/>
        </c:dLbls>
        <c:marker val="1"/>
        <c:smooth val="0"/>
        <c:axId val="551805320"/>
        <c:axId val="551801400"/>
      </c:lineChart>
      <c:catAx>
        <c:axId val="551805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1801400"/>
        <c:crosses val="autoZero"/>
        <c:auto val="1"/>
        <c:lblAlgn val="ctr"/>
        <c:lblOffset val="100"/>
        <c:tickLblSkip val="1"/>
        <c:tickMarkSkip val="1"/>
        <c:noMultiLvlLbl val="0"/>
      </c:catAx>
      <c:valAx>
        <c:axId val="551801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1805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10583</c:v>
                </c:pt>
                <c:pt idx="5">
                  <c:v>10315</c:v>
                </c:pt>
                <c:pt idx="8">
                  <c:v>10636</c:v>
                </c:pt>
                <c:pt idx="11">
                  <c:v>11766</c:v>
                </c:pt>
                <c:pt idx="14">
                  <c:v>12091</c:v>
                </c:pt>
              </c:numCache>
            </c:numRef>
          </c:val>
          <c:extLst xmlns:c16r2="http://schemas.microsoft.com/office/drawing/2015/06/chart">
            <c:ext xmlns:c16="http://schemas.microsoft.com/office/drawing/2014/chart" uri="{C3380CC4-5D6E-409C-BE32-E72D297353CC}">
              <c16:uniqueId val="{00000000-05CC-4B06-88CA-BC1ED419B12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05CC-4B06-88CA-BC1ED419B12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2792</c:v>
                </c:pt>
                <c:pt idx="5">
                  <c:v>2902</c:v>
                </c:pt>
                <c:pt idx="8">
                  <c:v>2892</c:v>
                </c:pt>
                <c:pt idx="11">
                  <c:v>2591</c:v>
                </c:pt>
                <c:pt idx="14">
                  <c:v>2806</c:v>
                </c:pt>
              </c:numCache>
            </c:numRef>
          </c:val>
          <c:extLst xmlns:c16r2="http://schemas.microsoft.com/office/drawing/2015/06/chart">
            <c:ext xmlns:c16="http://schemas.microsoft.com/office/drawing/2014/chart" uri="{C3380CC4-5D6E-409C-BE32-E72D297353CC}">
              <c16:uniqueId val="{00000002-05CC-4B06-88CA-BC1ED419B12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5CC-4B06-88CA-BC1ED419B12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5CC-4B06-88CA-BC1ED419B12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5CC-4B06-88CA-BC1ED419B12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1534</c:v>
                </c:pt>
                <c:pt idx="3">
                  <c:v>1343</c:v>
                </c:pt>
                <c:pt idx="6">
                  <c:v>1262</c:v>
                </c:pt>
                <c:pt idx="9">
                  <c:v>1088</c:v>
                </c:pt>
                <c:pt idx="12">
                  <c:v>1108</c:v>
                </c:pt>
              </c:numCache>
            </c:numRef>
          </c:val>
          <c:extLst xmlns:c16r2="http://schemas.microsoft.com/office/drawing/2015/06/chart">
            <c:ext xmlns:c16="http://schemas.microsoft.com/office/drawing/2014/chart" uri="{C3380CC4-5D6E-409C-BE32-E72D297353CC}">
              <c16:uniqueId val="{00000006-05CC-4B06-88CA-BC1ED419B12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1126</c:v>
                </c:pt>
                <c:pt idx="3">
                  <c:v>969</c:v>
                </c:pt>
                <c:pt idx="6">
                  <c:v>809</c:v>
                </c:pt>
                <c:pt idx="9">
                  <c:v>664</c:v>
                </c:pt>
                <c:pt idx="12">
                  <c:v>582</c:v>
                </c:pt>
              </c:numCache>
            </c:numRef>
          </c:val>
          <c:extLst xmlns:c16r2="http://schemas.microsoft.com/office/drawing/2015/06/chart">
            <c:ext xmlns:c16="http://schemas.microsoft.com/office/drawing/2014/chart" uri="{C3380CC4-5D6E-409C-BE32-E72D297353CC}">
              <c16:uniqueId val="{00000007-05CC-4B06-88CA-BC1ED419B12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1416</c:v>
                </c:pt>
                <c:pt idx="3">
                  <c:v>1559</c:v>
                </c:pt>
                <c:pt idx="6">
                  <c:v>1514</c:v>
                </c:pt>
                <c:pt idx="9">
                  <c:v>1487</c:v>
                </c:pt>
                <c:pt idx="12">
                  <c:v>1573</c:v>
                </c:pt>
              </c:numCache>
            </c:numRef>
          </c:val>
          <c:extLst xmlns:c16r2="http://schemas.microsoft.com/office/drawing/2015/06/chart">
            <c:ext xmlns:c16="http://schemas.microsoft.com/office/drawing/2014/chart" uri="{C3380CC4-5D6E-409C-BE32-E72D297353CC}">
              <c16:uniqueId val="{00000008-05CC-4B06-88CA-BC1ED419B12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121</c:v>
                </c:pt>
                <c:pt idx="6">
                  <c:v>121</c:v>
                </c:pt>
                <c:pt idx="9">
                  <c:v>387</c:v>
                </c:pt>
                <c:pt idx="12">
                  <c:v>387</c:v>
                </c:pt>
              </c:numCache>
            </c:numRef>
          </c:val>
          <c:extLst xmlns:c16r2="http://schemas.microsoft.com/office/drawing/2015/06/chart">
            <c:ext xmlns:c16="http://schemas.microsoft.com/office/drawing/2014/chart" uri="{C3380CC4-5D6E-409C-BE32-E72D297353CC}">
              <c16:uniqueId val="{00000009-05CC-4B06-88CA-BC1ED419B12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12813</c:v>
                </c:pt>
                <c:pt idx="3">
                  <c:v>12469</c:v>
                </c:pt>
                <c:pt idx="6">
                  <c:v>13145</c:v>
                </c:pt>
                <c:pt idx="9">
                  <c:v>14955</c:v>
                </c:pt>
                <c:pt idx="12">
                  <c:v>15453</c:v>
                </c:pt>
              </c:numCache>
            </c:numRef>
          </c:val>
          <c:extLst xmlns:c16r2="http://schemas.microsoft.com/office/drawing/2015/06/chart">
            <c:ext xmlns:c16="http://schemas.microsoft.com/office/drawing/2014/chart" uri="{C3380CC4-5D6E-409C-BE32-E72D297353CC}">
              <c16:uniqueId val="{0000000A-05CC-4B06-88CA-BC1ED419B122}"/>
            </c:ext>
          </c:extLst>
        </c:ser>
        <c:dLbls>
          <c:showLegendKey val="0"/>
          <c:showVal val="0"/>
          <c:showCatName val="0"/>
          <c:showSerName val="0"/>
          <c:showPercent val="0"/>
          <c:showBubbleSize val="0"/>
        </c:dLbls>
        <c:gapWidth val="100"/>
        <c:overlap val="100"/>
        <c:axId val="551797480"/>
        <c:axId val="551801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3510</c:v>
                </c:pt>
                <c:pt idx="2">
                  <c:v>#N/A</c:v>
                </c:pt>
                <c:pt idx="3">
                  <c:v>#N/A</c:v>
                </c:pt>
                <c:pt idx="4">
                  <c:v>3244</c:v>
                </c:pt>
                <c:pt idx="5">
                  <c:v>#N/A</c:v>
                </c:pt>
                <c:pt idx="6">
                  <c:v>#N/A</c:v>
                </c:pt>
                <c:pt idx="7">
                  <c:v>3323</c:v>
                </c:pt>
                <c:pt idx="8">
                  <c:v>#N/A</c:v>
                </c:pt>
                <c:pt idx="9">
                  <c:v>#N/A</c:v>
                </c:pt>
                <c:pt idx="10">
                  <c:v>4224</c:v>
                </c:pt>
                <c:pt idx="11">
                  <c:v>#N/A</c:v>
                </c:pt>
                <c:pt idx="12">
                  <c:v>#N/A</c:v>
                </c:pt>
                <c:pt idx="13">
                  <c:v>4206</c:v>
                </c:pt>
                <c:pt idx="14">
                  <c:v>#N/A</c:v>
                </c:pt>
              </c:numCache>
            </c:numRef>
          </c:val>
          <c:smooth val="0"/>
          <c:extLst xmlns:c16r2="http://schemas.microsoft.com/office/drawing/2015/06/chart">
            <c:ext xmlns:c16="http://schemas.microsoft.com/office/drawing/2014/chart" uri="{C3380CC4-5D6E-409C-BE32-E72D297353CC}">
              <c16:uniqueId val="{0000000B-05CC-4B06-88CA-BC1ED419B122}"/>
            </c:ext>
          </c:extLst>
        </c:ser>
        <c:dLbls>
          <c:showLegendKey val="0"/>
          <c:showVal val="0"/>
          <c:showCatName val="0"/>
          <c:showSerName val="0"/>
          <c:showPercent val="0"/>
          <c:showBubbleSize val="0"/>
        </c:dLbls>
        <c:marker val="1"/>
        <c:smooth val="0"/>
        <c:axId val="551797480"/>
        <c:axId val="551801008"/>
      </c:lineChart>
      <c:catAx>
        <c:axId val="551797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1801008"/>
        <c:crosses val="autoZero"/>
        <c:auto val="1"/>
        <c:lblAlgn val="ctr"/>
        <c:lblOffset val="100"/>
        <c:tickLblSkip val="1"/>
        <c:tickMarkSkip val="1"/>
        <c:noMultiLvlLbl val="0"/>
      </c:catAx>
      <c:valAx>
        <c:axId val="551801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1797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865</c:v>
                </c:pt>
                <c:pt idx="1">
                  <c:v>763</c:v>
                </c:pt>
                <c:pt idx="2">
                  <c:v>1089</c:v>
                </c:pt>
              </c:numCache>
            </c:numRef>
          </c:val>
          <c:extLst xmlns:c16r2="http://schemas.microsoft.com/office/drawing/2015/06/chart">
            <c:ext xmlns:c16="http://schemas.microsoft.com/office/drawing/2014/chart" uri="{C3380CC4-5D6E-409C-BE32-E72D297353CC}">
              <c16:uniqueId val="{00000000-A4A1-4480-933F-024F8A180E2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611</c:v>
                </c:pt>
                <c:pt idx="1">
                  <c:v>619</c:v>
                </c:pt>
                <c:pt idx="2">
                  <c:v>721</c:v>
                </c:pt>
              </c:numCache>
            </c:numRef>
          </c:val>
          <c:extLst xmlns:c16r2="http://schemas.microsoft.com/office/drawing/2015/06/chart">
            <c:ext xmlns:c16="http://schemas.microsoft.com/office/drawing/2014/chart" uri="{C3380CC4-5D6E-409C-BE32-E72D297353CC}">
              <c16:uniqueId val="{00000001-A4A1-4480-933F-024F8A180E2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1888</c:v>
                </c:pt>
                <c:pt idx="1">
                  <c:v>1501</c:v>
                </c:pt>
                <c:pt idx="2">
                  <c:v>1177</c:v>
                </c:pt>
              </c:numCache>
            </c:numRef>
          </c:val>
          <c:extLst xmlns:c16r2="http://schemas.microsoft.com/office/drawing/2015/06/chart">
            <c:ext xmlns:c16="http://schemas.microsoft.com/office/drawing/2014/chart" uri="{C3380CC4-5D6E-409C-BE32-E72D297353CC}">
              <c16:uniqueId val="{00000002-A4A1-4480-933F-024F8A180E2F}"/>
            </c:ext>
          </c:extLst>
        </c:ser>
        <c:dLbls>
          <c:showLegendKey val="0"/>
          <c:showVal val="0"/>
          <c:showCatName val="0"/>
          <c:showSerName val="0"/>
          <c:showPercent val="0"/>
          <c:showBubbleSize val="0"/>
        </c:dLbls>
        <c:gapWidth val="120"/>
        <c:overlap val="100"/>
        <c:axId val="551799048"/>
        <c:axId val="551807280"/>
      </c:barChart>
      <c:catAx>
        <c:axId val="551799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51807280"/>
        <c:crosses val="autoZero"/>
        <c:auto val="1"/>
        <c:lblAlgn val="ctr"/>
        <c:lblOffset val="100"/>
        <c:tickLblSkip val="1"/>
        <c:tickMarkSkip val="1"/>
        <c:noMultiLvlLbl val="0"/>
      </c:catAx>
      <c:valAx>
        <c:axId val="5518072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51799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1E5-4B3D-85CE-744A8814DECA}"/>
                </c:ext>
                <c:ext xmlns:c15="http://schemas.microsoft.com/office/drawing/2012/chart" uri="{CE6537A1-D6FC-4f65-9D91-7224C49458BB}">
                  <c15:dlblFieldTable>
                    <c15:dlblFTEntry>
                      <c15:txfldGUID>{8DA087FA-D71E-4684-A56F-71BFEF2BD056}</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1E5-4B3D-85CE-744A8814DECA}"/>
                </c:ext>
                <c:ext xmlns:c15="http://schemas.microsoft.com/office/drawing/2012/chart" uri="{CE6537A1-D6FC-4f65-9D91-7224C49458BB}">
                  <c15:dlblFieldTable>
                    <c15:dlblFTEntry>
                      <c15:txfldGUID>{ABF1C7CA-BC19-4B87-A601-0F086C81255F}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1E5-4B3D-85CE-744A8814DECA}"/>
                </c:ext>
                <c:ext xmlns:c15="http://schemas.microsoft.com/office/drawing/2012/chart" uri="{CE6537A1-D6FC-4f65-9D91-7224C49458BB}">
                  <c15:dlblFieldTable>
                    <c15:dlblFTEntry>
                      <c15:txfldGUID>{7F98601B-7E3F-410C-A64C-9CBD648F12AD}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1E5-4B3D-85CE-744A8814DECA}"/>
                </c:ext>
                <c:ext xmlns:c15="http://schemas.microsoft.com/office/drawing/2012/chart" uri="{CE6537A1-D6FC-4f65-9D91-7224C49458BB}">
                  <c15:dlblFieldTable>
                    <c15:dlblFTEntry>
                      <c15:txfldGUID>{1149FF3E-7E51-44F6-B4CB-502593391E64}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1E5-4B3D-85CE-744A8814DECA}"/>
                </c:ext>
                <c:ext xmlns:c15="http://schemas.microsoft.com/office/drawing/2012/chart" uri="{CE6537A1-D6FC-4f65-9D91-7224C49458BB}">
                  <c15:dlblFieldTable>
                    <c15:dlblFTEntry>
                      <c15:txfldGUID>{84D6642E-DFC8-4474-AAC3-C7B5F320B5C1}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1E5-4B3D-85CE-744A8814DECA}"/>
                </c:ext>
                <c:ext xmlns:c15="http://schemas.microsoft.com/office/drawing/2012/chart" uri="{CE6537A1-D6FC-4f65-9D91-7224C49458BB}">
                  <c15:dlblFieldTable>
                    <c15:dlblFTEntry>
                      <c15:txfldGUID>{D7E65903-F973-46E5-BBCC-960D570127B3}</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1E5-4B3D-85CE-744A8814DECA}"/>
                </c:ext>
                <c:ext xmlns:c15="http://schemas.microsoft.com/office/drawing/2012/chart" uri="{CE6537A1-D6FC-4f65-9D91-7224C49458BB}">
                  <c15:dlblFieldTable>
                    <c15:dlblFTEntry>
                      <c15:txfldGUID>{F2CD2855-9D9D-4BA4-9567-6B8350BF3562}</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1E5-4B3D-85CE-744A8814DECA}"/>
                </c:ext>
                <c:ext xmlns:c15="http://schemas.microsoft.com/office/drawing/2012/chart" uri="{CE6537A1-D6FC-4f65-9D91-7224C49458BB}">
                  <c15:dlblFieldTable>
                    <c15:dlblFTEntry>
                      <c15:txfldGUID>{26349492-6EC2-438F-B3DA-AF075B6C27BE}</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1E5-4B3D-85CE-744A8814DECA}"/>
                </c:ext>
                <c:ext xmlns:c15="http://schemas.microsoft.com/office/drawing/2012/chart" uri="{CE6537A1-D6FC-4f65-9D91-7224C49458BB}">
                  <c15:dlblFieldTable>
                    <c15:dlblFTEntry>
                      <c15:txfldGUID>{3C35757F-ECCA-4452-B877-407C5C669954}</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62.6</c:v>
                </c:pt>
                <c:pt idx="8">
                  <c:v>63.7</c:v>
                </c:pt>
                <c:pt idx="16">
                  <c:v>47.2</c:v>
                </c:pt>
                <c:pt idx="24">
                  <c:v>64.2</c:v>
                </c:pt>
                <c:pt idx="32">
                  <c:v>63.3</c:v>
                </c:pt>
              </c:numCache>
            </c:numRef>
          </c:xVal>
          <c:yVal>
            <c:numRef>
              <c:f>公会計指標分析・財政指標組合せ分析表!$BP$51:$DC$51</c:f>
              <c:numCache>
                <c:formatCode>#,##0.0;"▲ "#,##0.0</c:formatCode>
                <c:ptCount val="40"/>
                <c:pt idx="0">
                  <c:v>71.3</c:v>
                </c:pt>
                <c:pt idx="8">
                  <c:v>66.2</c:v>
                </c:pt>
                <c:pt idx="16">
                  <c:v>69.099999999999994</c:v>
                </c:pt>
                <c:pt idx="24">
                  <c:v>84.8</c:v>
                </c:pt>
                <c:pt idx="32">
                  <c:v>78.599999999999994</c:v>
                </c:pt>
              </c:numCache>
            </c:numRef>
          </c:yVal>
          <c:smooth val="0"/>
          <c:extLst xmlns:c16r2="http://schemas.microsoft.com/office/drawing/2015/06/chart">
            <c:ext xmlns:c16="http://schemas.microsoft.com/office/drawing/2014/chart" uri="{C3380CC4-5D6E-409C-BE32-E72D297353CC}">
              <c16:uniqueId val="{00000009-81E5-4B3D-85CE-744A8814DEC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1E5-4B3D-85CE-744A8814DECA}"/>
                </c:ext>
                <c:ext xmlns:c15="http://schemas.microsoft.com/office/drawing/2012/chart" uri="{CE6537A1-D6FC-4f65-9D91-7224C49458BB}">
                  <c15:dlblFieldTable>
                    <c15:dlblFTEntry>
                      <c15:txfldGUID>{528EFDC0-686F-4694-A169-52BD10DC1F60}</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1E5-4B3D-85CE-744A8814DECA}"/>
                </c:ext>
                <c:ext xmlns:c15="http://schemas.microsoft.com/office/drawing/2012/chart" uri="{CE6537A1-D6FC-4f65-9D91-7224C49458BB}">
                  <c15:dlblFieldTable>
                    <c15:dlblFTEntry>
                      <c15:txfldGUID>{00802A81-D0D9-49B7-99C6-AFCE43422E32}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1E5-4B3D-85CE-744A8814DECA}"/>
                </c:ext>
                <c:ext xmlns:c15="http://schemas.microsoft.com/office/drawing/2012/chart" uri="{CE6537A1-D6FC-4f65-9D91-7224C49458BB}">
                  <c15:dlblFieldTable>
                    <c15:dlblFTEntry>
                      <c15:txfldGUID>{CCD33B01-D405-4F2F-8C4C-5EC51AA22A14}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1E5-4B3D-85CE-744A8814DECA}"/>
                </c:ext>
                <c:ext xmlns:c15="http://schemas.microsoft.com/office/drawing/2012/chart" uri="{CE6537A1-D6FC-4f65-9D91-7224C49458BB}">
                  <c15:dlblFieldTable>
                    <c15:dlblFTEntry>
                      <c15:txfldGUID>{307CA07D-7566-4DDD-95CA-1564AEA918B0}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1E5-4B3D-85CE-744A8814DECA}"/>
                </c:ext>
                <c:ext xmlns:c15="http://schemas.microsoft.com/office/drawing/2012/chart" uri="{CE6537A1-D6FC-4f65-9D91-7224C49458BB}">
                  <c15:dlblFieldTable>
                    <c15:dlblFTEntry>
                      <c15:txfldGUID>{63DCD9DB-E9AF-4BB1-98EF-368117D3A3D4}</c15:txfldGUID>
                      <c15:f>#REF!</c15:f>
                      <c15:dlblFieldTableCache>
                        <c:ptCount val="1"/>
                        <c:pt idx="0">
                          <c:v>#REF!</c:v>
                        </c:pt>
                      </c15:dlblFieldTableCache>
                    </c15:dlblFTEntry>
                  </c15:dlblFieldTable>
                  <c15:showDataLabelsRange val="0"/>
                </c:ext>
              </c:extLst>
            </c:dLbl>
            <c:dLbl>
              <c:idx val="8"/>
              <c:layout>
                <c:manualLayout>
                  <c:x val="-2.1287360251712188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1E5-4B3D-85CE-744A8814DECA}"/>
                </c:ext>
                <c:ext xmlns:c15="http://schemas.microsoft.com/office/drawing/2012/chart" uri="{CE6537A1-D6FC-4f65-9D91-7224C49458BB}">
                  <c15:dlblFieldTable>
                    <c15:dlblFTEntry>
                      <c15:txfldGUID>{B2434769-9A0C-471B-88E9-E2926DCE4780}</c15:txfldGUID>
                      <c15:f>公会計指標分析・財政指標組合せ分析表!$BX$50</c15:f>
                      <c15:dlblFieldTableCache>
                        <c:ptCount val="1"/>
                        <c:pt idx="0">
                          <c:v>H30</c:v>
                        </c:pt>
                      </c15:dlblFieldTableCache>
                    </c15:dlblFTEntry>
                  </c15:dlblFieldTable>
                  <c15:showDataLabelsRange val="0"/>
                </c:ext>
              </c:extLst>
            </c:dLbl>
            <c:dLbl>
              <c:idx val="16"/>
              <c:layout>
                <c:manualLayout>
                  <c:x val="-4.2873590868094273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1E5-4B3D-85CE-744A8814DECA}"/>
                </c:ext>
                <c:ext xmlns:c15="http://schemas.microsoft.com/office/drawing/2012/chart" uri="{CE6537A1-D6FC-4f65-9D91-7224C49458BB}">
                  <c15:dlblFieldTable>
                    <c15:dlblFTEntry>
                      <c15:txfldGUID>{984ECC41-E8A2-4606-B0F2-D4CEAEF1A2E8}</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1E5-4B3D-85CE-744A8814DECA}"/>
                </c:ext>
                <c:ext xmlns:c15="http://schemas.microsoft.com/office/drawing/2012/chart" uri="{CE6537A1-D6FC-4f65-9D91-7224C49458BB}">
                  <c15:dlblFieldTable>
                    <c15:dlblFTEntry>
                      <c15:txfldGUID>{7BB06B94-7C68-4374-844A-2022A409F18D}</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1E5-4B3D-85CE-744A8814DECA}"/>
                </c:ext>
                <c:ext xmlns:c15="http://schemas.microsoft.com/office/drawing/2012/chart" uri="{CE6537A1-D6FC-4f65-9D91-7224C49458BB}">
                  <c15:dlblFieldTable>
                    <c15:dlblFTEntry>
                      <c15:txfldGUID>{D1799AC6-B839-4CF6-BE85-A85B39A586C6}</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59.7</c:v>
                </c:pt>
                <c:pt idx="8">
                  <c:v>60.3</c:v>
                </c:pt>
                <c:pt idx="16">
                  <c:v>60.5</c:v>
                </c:pt>
                <c:pt idx="24">
                  <c:v>62</c:v>
                </c:pt>
                <c:pt idx="32">
                  <c:v>62.9</c:v>
                </c:pt>
              </c:numCache>
            </c:numRef>
          </c:xVal>
          <c:yVal>
            <c:numRef>
              <c:f>公会計指標分析・財政指標組合せ分析表!$BP$55:$DC$55</c:f>
              <c:numCache>
                <c:formatCode>#,##0.0;"▲ "#,##0.0</c:formatCode>
                <c:ptCount val="40"/>
                <c:pt idx="0">
                  <c:v>28.5</c:v>
                </c:pt>
                <c:pt idx="8">
                  <c:v>20.5</c:v>
                </c:pt>
                <c:pt idx="16">
                  <c:v>21.4</c:v>
                </c:pt>
                <c:pt idx="24">
                  <c:v>13.7</c:v>
                </c:pt>
                <c:pt idx="32">
                  <c:v>6.9</c:v>
                </c:pt>
              </c:numCache>
            </c:numRef>
          </c:yVal>
          <c:smooth val="0"/>
          <c:extLst xmlns:c16r2="http://schemas.microsoft.com/office/drawing/2015/06/chart">
            <c:ext xmlns:c16="http://schemas.microsoft.com/office/drawing/2014/chart" uri="{C3380CC4-5D6E-409C-BE32-E72D297353CC}">
              <c16:uniqueId val="{00000013-81E5-4B3D-85CE-744A8814DECA}"/>
            </c:ext>
          </c:extLst>
        </c:ser>
        <c:dLbls>
          <c:showLegendKey val="0"/>
          <c:showVal val="1"/>
          <c:showCatName val="0"/>
          <c:showSerName val="0"/>
          <c:showPercent val="0"/>
          <c:showBubbleSize val="0"/>
        </c:dLbls>
        <c:axId val="551806496"/>
        <c:axId val="551808456"/>
      </c:scatterChart>
      <c:valAx>
        <c:axId val="551806496"/>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1808456"/>
        <c:crosses val="autoZero"/>
        <c:crossBetween val="midCat"/>
      </c:valAx>
      <c:valAx>
        <c:axId val="551808456"/>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51806496"/>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82E-4C66-B8B5-2F3E5F4B31BF}"/>
                </c:ext>
                <c:ext xmlns:c15="http://schemas.microsoft.com/office/drawing/2012/chart" uri="{CE6537A1-D6FC-4f65-9D91-7224C49458BB}">
                  <c15:dlblFieldTable>
                    <c15:dlblFTEntry>
                      <c15:txfldGUID>{44437720-D630-4A4C-9A75-E2DEF8989ECD}</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82E-4C66-B8B5-2F3E5F4B31BF}"/>
                </c:ext>
                <c:ext xmlns:c15="http://schemas.microsoft.com/office/drawing/2012/chart" uri="{CE6537A1-D6FC-4f65-9D91-7224C49458BB}">
                  <c15:dlblFieldTable>
                    <c15:dlblFTEntry>
                      <c15:txfldGUID>{C42CC7C8-DFC3-43E3-A259-3119D876F53C}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82E-4C66-B8B5-2F3E5F4B31BF}"/>
                </c:ext>
                <c:ext xmlns:c15="http://schemas.microsoft.com/office/drawing/2012/chart" uri="{CE6537A1-D6FC-4f65-9D91-7224C49458BB}">
                  <c15:dlblFieldTable>
                    <c15:dlblFTEntry>
                      <c15:txfldGUID>{9AB96DFD-2091-401E-A35C-A08DF7D33C69}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82E-4C66-B8B5-2F3E5F4B31BF}"/>
                </c:ext>
                <c:ext xmlns:c15="http://schemas.microsoft.com/office/drawing/2012/chart" uri="{CE6537A1-D6FC-4f65-9D91-7224C49458BB}">
                  <c15:dlblFieldTable>
                    <c15:dlblFTEntry>
                      <c15:txfldGUID>{BE6EE923-41E0-43C6-AB76-9D78F5D07564}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82E-4C66-B8B5-2F3E5F4B31BF}"/>
                </c:ext>
                <c:ext xmlns:c15="http://schemas.microsoft.com/office/drawing/2012/chart" uri="{CE6537A1-D6FC-4f65-9D91-7224C49458BB}">
                  <c15:dlblFieldTable>
                    <c15:dlblFTEntry>
                      <c15:txfldGUID>{FF86BD70-61FB-492B-AA30-82AE56C3FAD2}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82E-4C66-B8B5-2F3E5F4B31BF}"/>
                </c:ext>
                <c:ext xmlns:c15="http://schemas.microsoft.com/office/drawing/2012/chart" uri="{CE6537A1-D6FC-4f65-9D91-7224C49458BB}">
                  <c15:dlblFieldTable>
                    <c15:dlblFTEntry>
                      <c15:txfldGUID>{D75934A7-FB01-49BA-B907-E66C4207FF20}</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82E-4C66-B8B5-2F3E5F4B31BF}"/>
                </c:ext>
                <c:ext xmlns:c15="http://schemas.microsoft.com/office/drawing/2012/chart" uri="{CE6537A1-D6FC-4f65-9D91-7224C49458BB}">
                  <c15:dlblFieldTable>
                    <c15:dlblFTEntry>
                      <c15:txfldGUID>{22C71A6A-FBFA-4CFC-B7E2-02C174A710AA}</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82E-4C66-B8B5-2F3E5F4B31BF}"/>
                </c:ext>
                <c:ext xmlns:c15="http://schemas.microsoft.com/office/drawing/2012/chart" uri="{CE6537A1-D6FC-4f65-9D91-7224C49458BB}">
                  <c15:dlblFieldTable>
                    <c15:dlblFTEntry>
                      <c15:txfldGUID>{615F212E-D816-44B3-BD6D-FF96343014E9}</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82E-4C66-B8B5-2F3E5F4B31BF}"/>
                </c:ext>
                <c:ext xmlns:c15="http://schemas.microsoft.com/office/drawing/2012/chart" uri="{CE6537A1-D6FC-4f65-9D91-7224C49458BB}">
                  <c15:dlblFieldTable>
                    <c15:dlblFTEntry>
                      <c15:txfldGUID>{0287B0C6-E168-409B-925F-B7FC2211F207}</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9.3000000000000007</c:v>
                </c:pt>
                <c:pt idx="16">
                  <c:v>10.3</c:v>
                </c:pt>
                <c:pt idx="24">
                  <c:v>11</c:v>
                </c:pt>
                <c:pt idx="32">
                  <c:v>11.2</c:v>
                </c:pt>
              </c:numCache>
            </c:numRef>
          </c:xVal>
          <c:yVal>
            <c:numRef>
              <c:f>公会計指標分析・財政指標組合せ分析表!$BP$73:$DC$73</c:f>
              <c:numCache>
                <c:formatCode>#,##0.0;"▲ "#,##0.0</c:formatCode>
                <c:ptCount val="40"/>
                <c:pt idx="0">
                  <c:v>71.3</c:v>
                </c:pt>
                <c:pt idx="8">
                  <c:v>66.2</c:v>
                </c:pt>
                <c:pt idx="16">
                  <c:v>69.099999999999994</c:v>
                </c:pt>
                <c:pt idx="24">
                  <c:v>84.8</c:v>
                </c:pt>
                <c:pt idx="32">
                  <c:v>78.599999999999994</c:v>
                </c:pt>
              </c:numCache>
            </c:numRef>
          </c:yVal>
          <c:smooth val="0"/>
          <c:extLst xmlns:c16r2="http://schemas.microsoft.com/office/drawing/2015/06/chart">
            <c:ext xmlns:c16="http://schemas.microsoft.com/office/drawing/2014/chart" uri="{C3380CC4-5D6E-409C-BE32-E72D297353CC}">
              <c16:uniqueId val="{00000009-182E-4C66-B8B5-2F3E5F4B31B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82E-4C66-B8B5-2F3E5F4B31BF}"/>
                </c:ext>
                <c:ext xmlns:c15="http://schemas.microsoft.com/office/drawing/2012/chart" uri="{CE6537A1-D6FC-4f65-9D91-7224C49458BB}">
                  <c15:dlblFieldTable>
                    <c15:dlblFTEntry>
                      <c15:txfldGUID>{DE44A854-5FB1-4C14-A9B1-6BEF0D3F9581}</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82E-4C66-B8B5-2F3E5F4B31BF}"/>
                </c:ext>
                <c:ext xmlns:c15="http://schemas.microsoft.com/office/drawing/2012/chart" uri="{CE6537A1-D6FC-4f65-9D91-7224C49458BB}">
                  <c15:dlblFieldTable>
                    <c15:dlblFTEntry>
                      <c15:txfldGUID>{12991EF0-7D7B-4FEF-A68B-1366D797307C}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82E-4C66-B8B5-2F3E5F4B31BF}"/>
                </c:ext>
                <c:ext xmlns:c15="http://schemas.microsoft.com/office/drawing/2012/chart" uri="{CE6537A1-D6FC-4f65-9D91-7224C49458BB}">
                  <c15:dlblFieldTable>
                    <c15:dlblFTEntry>
                      <c15:txfldGUID>{EA4C5288-1A7F-47D2-97D5-770DBFC497E3}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82E-4C66-B8B5-2F3E5F4B31BF}"/>
                </c:ext>
                <c:ext xmlns:c15="http://schemas.microsoft.com/office/drawing/2012/chart" uri="{CE6537A1-D6FC-4f65-9D91-7224C49458BB}">
                  <c15:dlblFieldTable>
                    <c15:dlblFTEntry>
                      <c15:txfldGUID>{25F68343-990C-4141-9981-EC6DB20B32DD}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82E-4C66-B8B5-2F3E5F4B31BF}"/>
                </c:ext>
                <c:ext xmlns:c15="http://schemas.microsoft.com/office/drawing/2012/chart" uri="{CE6537A1-D6FC-4f65-9D91-7224C49458BB}">
                  <c15:dlblFieldTable>
                    <c15:dlblFTEntry>
                      <c15:txfldGUID>{A2EBE06C-55B6-41D7-8250-FDF1832382B5}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82E-4C66-B8B5-2F3E5F4B31BF}"/>
                </c:ext>
                <c:ext xmlns:c15="http://schemas.microsoft.com/office/drawing/2012/chart" uri="{CE6537A1-D6FC-4f65-9D91-7224C49458BB}">
                  <c15:dlblFieldTable>
                    <c15:dlblFTEntry>
                      <c15:txfldGUID>{D5098492-4259-46FB-BD4D-261F6F344AAA}</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82E-4C66-B8B5-2F3E5F4B31BF}"/>
                </c:ext>
                <c:ext xmlns:c15="http://schemas.microsoft.com/office/drawing/2012/chart" uri="{CE6537A1-D6FC-4f65-9D91-7224C49458BB}">
                  <c15:dlblFieldTable>
                    <c15:dlblFTEntry>
                      <c15:txfldGUID>{4E11AEEC-F6D4-45F1-B4C6-0363935D0F51}</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82E-4C66-B8B5-2F3E5F4B31BF}"/>
                </c:ext>
                <c:ext xmlns:c15="http://schemas.microsoft.com/office/drawing/2012/chart" uri="{CE6537A1-D6FC-4f65-9D91-7224C49458BB}">
                  <c15:dlblFieldTable>
                    <c15:dlblFTEntry>
                      <c15:txfldGUID>{F89BF86A-30CA-47BE-B2EA-7CFAF5416C36}</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82E-4C66-B8B5-2F3E5F4B31BF}"/>
                </c:ext>
                <c:ext xmlns:c15="http://schemas.microsoft.com/office/drawing/2012/chart" uri="{CE6537A1-D6FC-4f65-9D91-7224C49458BB}">
                  <c15:dlblFieldTable>
                    <c15:dlblFTEntry>
                      <c15:txfldGUID>{F0CD2C24-43AC-4BA9-BCDB-756D009B2AF2}</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7.9</c:v>
                </c:pt>
                <c:pt idx="32">
                  <c:v>8</c:v>
                </c:pt>
              </c:numCache>
            </c:numRef>
          </c:xVal>
          <c:yVal>
            <c:numRef>
              <c:f>公会計指標分析・財政指標組合せ分析表!$BP$77:$DC$77</c:f>
              <c:numCache>
                <c:formatCode>#,##0.0;"▲ "#,##0.0</c:formatCode>
                <c:ptCount val="40"/>
                <c:pt idx="0">
                  <c:v>28.5</c:v>
                </c:pt>
                <c:pt idx="8">
                  <c:v>20.5</c:v>
                </c:pt>
                <c:pt idx="16">
                  <c:v>21.4</c:v>
                </c:pt>
                <c:pt idx="24">
                  <c:v>13.7</c:v>
                </c:pt>
                <c:pt idx="32">
                  <c:v>6.9</c:v>
                </c:pt>
              </c:numCache>
            </c:numRef>
          </c:yVal>
          <c:smooth val="0"/>
          <c:extLst xmlns:c16r2="http://schemas.microsoft.com/office/drawing/2015/06/chart">
            <c:ext xmlns:c16="http://schemas.microsoft.com/office/drawing/2014/chart" uri="{C3380CC4-5D6E-409C-BE32-E72D297353CC}">
              <c16:uniqueId val="{00000013-182E-4C66-B8B5-2F3E5F4B31BF}"/>
            </c:ext>
          </c:extLst>
        </c:ser>
        <c:dLbls>
          <c:showLegendKey val="0"/>
          <c:showVal val="1"/>
          <c:showCatName val="0"/>
          <c:showSerName val="0"/>
          <c:showPercent val="0"/>
          <c:showBubbleSize val="0"/>
        </c:dLbls>
        <c:axId val="551802184"/>
        <c:axId val="551805712"/>
      </c:scatterChart>
      <c:valAx>
        <c:axId val="551802184"/>
        <c:scaling>
          <c:orientation val="maxMin"/>
          <c:max val="12"/>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1805712"/>
        <c:crosses val="autoZero"/>
        <c:crossBetween val="midCat"/>
      </c:valAx>
      <c:valAx>
        <c:axId val="551805712"/>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51802184"/>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和歌山県串本町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基準財政需要額に算入される公債費は高い数値を維持しているものの、元利償還額も高い数値で推移しており、単年度の実質公債費比率は</a:t>
          </a:r>
          <a:r>
            <a:rPr kumimoji="1" lang="en-US" altLang="ja-JP" sz="1400">
              <a:latin typeface="ＭＳ ゴシック" pitchFamily="49" charset="-128"/>
              <a:ea typeface="ＭＳ ゴシック" pitchFamily="49" charset="-128"/>
            </a:rPr>
            <a:t>10.9</a:t>
          </a:r>
          <a:r>
            <a:rPr kumimoji="1" lang="ja-JP" altLang="en-US" sz="1400">
              <a:latin typeface="ＭＳ ゴシック" pitchFamily="49" charset="-128"/>
              <a:ea typeface="ＭＳ ゴシック" pitchFamily="49" charset="-128"/>
            </a:rPr>
            <a:t>％となり前年度比</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％良化している。また、実質公債費比率の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ヶ年平均は</a:t>
          </a:r>
          <a:r>
            <a:rPr kumimoji="1" lang="en-US" altLang="ja-JP" sz="1400">
              <a:latin typeface="ＭＳ ゴシック" pitchFamily="49" charset="-128"/>
              <a:ea typeface="ＭＳ ゴシック" pitchFamily="49" charset="-128"/>
            </a:rPr>
            <a:t>11.2</a:t>
          </a:r>
          <a:r>
            <a:rPr kumimoji="1" lang="ja-JP" altLang="en-US" sz="1400">
              <a:latin typeface="ＭＳ ゴシック" pitchFamily="49" charset="-128"/>
              <a:ea typeface="ＭＳ ゴシック" pitchFamily="49" charset="-128"/>
            </a:rPr>
            <a:t>％となり前年度比</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悪化している。今後災害に備えた防災対策として公共施設の高台移転などの大型事業が予定されており、地方債残高の増加が見込まれることから、建設事業の取捨選択や事業費の圧縮により地方債の発行を抑制するなど適切な地方債管理を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和歌山県串本町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一般会計の地方債残高が増加したが、分母の標準財政規模の増加の方が大きかったため、将来負担比率は</a:t>
          </a:r>
          <a:r>
            <a:rPr kumimoji="1" lang="en-US" altLang="ja-JP" sz="1400">
              <a:latin typeface="ＭＳ ゴシック" pitchFamily="49" charset="-128"/>
              <a:ea typeface="ＭＳ ゴシック" pitchFamily="49" charset="-128"/>
            </a:rPr>
            <a:t>6.2</a:t>
          </a:r>
          <a:r>
            <a:rPr kumimoji="1" lang="ja-JP" altLang="en-US" sz="1400">
              <a:latin typeface="ＭＳ ゴシック" pitchFamily="49" charset="-128"/>
              <a:ea typeface="ＭＳ ゴシック" pitchFamily="49" charset="-128"/>
            </a:rPr>
            <a:t>％良化し、</a:t>
          </a:r>
          <a:r>
            <a:rPr kumimoji="1" lang="en-US" altLang="ja-JP" sz="1400">
              <a:latin typeface="ＭＳ ゴシック" pitchFamily="49" charset="-128"/>
              <a:ea typeface="ＭＳ ゴシック" pitchFamily="49" charset="-128"/>
            </a:rPr>
            <a:t>78.6</a:t>
          </a:r>
          <a:r>
            <a:rPr kumimoji="1" lang="ja-JP" altLang="en-US" sz="1400">
              <a:latin typeface="ＭＳ ゴシック" pitchFamily="49" charset="-128"/>
              <a:ea typeface="ＭＳ ゴシック" pitchFamily="49" charset="-128"/>
            </a:rPr>
            <a:t>％となった。今後災害に備えた防災対策として公共施設の高台移転などの大型事業が予定されており、地方債残高の増加が見込まれることから、建設事業の取捨選択や事業費の圧縮などにより地方債の発行を抑制するなど適切な地方債管理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和歌山県串本町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その他特定目的基金では合併市町村振興基金、ふるさとのまちづくり応援基金などの減少があったが、減債基金が前年度比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百万円、財政調整基金が前年度比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百万円増加となった。そのため、基金全体では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財政調整基金については、取り崩しに頼ることのない適正な予算管理と財政運営に努める。その他特定目的基金についても、それぞれの基金の目的に沿った使途に応じて取り崩しを行っていく。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合併市町村振興基金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　旧町住民の連携の強化又は旧町の区域における地域振興等に要する経費の財源に充てることができる。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年度から取崩しを行っており、病院事業繰出経費や学校給食管理経費などに充てている。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　使途に応じた取崩しを継続する。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ふるさとのまちづくり応援基金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観光振興をはじめとする、ふるさとのまちづくりに資する事業に充てることができる。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使途に応じた取崩しを継続する。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庁舎建設準備基金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庁舎の建設事業に要する経費及びその準備に要する経費の財源に充てることができる。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新庁舎建設にあたり、令和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年度は基金を取り崩したことから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年度に基金を廃止。</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福祉活動の促進及び快適な生活環境の形成を図るための経費に財源を充てることができる。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年度は、基金の取り崩しを行っていない。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使途に応じた取崩しを継続する。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例年、財源不足の取り崩しを行っていたが、令和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年度は取り崩しを行わなかった。一方で前年度実質収支額の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同基金の取り崩しに頼ることのない適正な予算管理と財政運営に努める。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過疎対策事業債</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ソフト事業分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について、後年の償還に備え交付税措置額を除いた額を試算し、積立を行うとともに、当該年度の元利償還金に対して取崩しを行っている。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年度は、積立額が取崩し額を上回ったため、前年度比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過疎対策事業債</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ソフト事業分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については、今後も引き続き償還が続くため、現行の運用を維持し、令和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年度から定額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を積立て、当該年度の元利償還金に対して取崩しを行う。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和歌山県串本町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15,160
15,085
135.67
13,165,865
12,722,342
419,394
6,444,250
15,453,033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有形固定資産減価償却率は、和歌山県平均及び類似団体内との比較では同程度の水準にあるが、全国平均では高い水準となっている。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年度においては、役場庁舎が完成したことに伴い、若干改善した。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年度には、こども園が完成し、今後小学校や消防庁舎の高台移転が予定されていることから、減少傾向が続くと見込まれる。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67" name="直線コネクタ 66">
          <a:extLst>
            <a:ext uri="{FF2B5EF4-FFF2-40B4-BE49-F238E27FC236}">
              <a16:creationId xmlns="" xmlns:a16="http://schemas.microsoft.com/office/drawing/2014/main" id="{00000000-0008-0000-0000-000043000000}"/>
            </a:ext>
          </a:extLst>
        </xdr:cNvPr>
        <xdr:cNvCxnSpPr/>
      </xdr:nvCxnSpPr>
      <xdr:spPr>
        <a:xfrm flipV="1">
          <a:off x="4760595" y="5181237"/>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68" name="有形固定資産減価償却率最小値テキスト">
          <a:extLst>
            <a:ext uri="{FF2B5EF4-FFF2-40B4-BE49-F238E27FC236}">
              <a16:creationId xmlns="" xmlns:a16="http://schemas.microsoft.com/office/drawing/2014/main" id="{00000000-0008-0000-0000-000044000000}"/>
            </a:ext>
          </a:extLst>
        </xdr:cNvPr>
        <xdr:cNvSpPr txBox="1"/>
      </xdr:nvSpPr>
      <xdr:spPr>
        <a:xfrm>
          <a:off x="4813300" y="665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69" name="直線コネクタ 68">
          <a:extLst>
            <a:ext uri="{FF2B5EF4-FFF2-40B4-BE49-F238E27FC236}">
              <a16:creationId xmlns="" xmlns:a16="http://schemas.microsoft.com/office/drawing/2014/main" id="{00000000-0008-0000-0000-000045000000}"/>
            </a:ext>
          </a:extLst>
        </xdr:cNvPr>
        <xdr:cNvCxnSpPr/>
      </xdr:nvCxnSpPr>
      <xdr:spPr>
        <a:xfrm>
          <a:off x="4673600" y="664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70" name="有形固定資産減価償却率最大値テキスト">
          <a:extLst>
            <a:ext uri="{FF2B5EF4-FFF2-40B4-BE49-F238E27FC236}">
              <a16:creationId xmlns="" xmlns:a16="http://schemas.microsoft.com/office/drawing/2014/main" id="{00000000-0008-0000-0000-000046000000}"/>
            </a:ext>
          </a:extLst>
        </xdr:cNvPr>
        <xdr:cNvSpPr txBox="1"/>
      </xdr:nvSpPr>
      <xdr:spPr>
        <a:xfrm>
          <a:off x="4813300" y="495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71" name="直線コネクタ 70">
          <a:extLst>
            <a:ext uri="{FF2B5EF4-FFF2-40B4-BE49-F238E27FC236}">
              <a16:creationId xmlns="" xmlns:a16="http://schemas.microsoft.com/office/drawing/2014/main" id="{00000000-0008-0000-0000-000047000000}"/>
            </a:ext>
          </a:extLst>
        </xdr:cNvPr>
        <xdr:cNvCxnSpPr/>
      </xdr:nvCxnSpPr>
      <xdr:spPr>
        <a:xfrm>
          <a:off x="4673600" y="5181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24782</xdr:rowOff>
    </xdr:from>
    <xdr:ext cx="405111" cy="259045"/>
    <xdr:sp macro="" textlink="">
      <xdr:nvSpPr>
        <xdr:cNvPr id="72" name="有形固定資産減価償却率平均値テキスト">
          <a:extLst>
            <a:ext uri="{FF2B5EF4-FFF2-40B4-BE49-F238E27FC236}">
              <a16:creationId xmlns="" xmlns:a16="http://schemas.microsoft.com/office/drawing/2014/main" id="{00000000-0008-0000-0000-000048000000}"/>
            </a:ext>
          </a:extLst>
        </xdr:cNvPr>
        <xdr:cNvSpPr txBox="1"/>
      </xdr:nvSpPr>
      <xdr:spPr>
        <a:xfrm>
          <a:off x="4813300" y="5768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73" name="フローチャート: 判断 72">
          <a:extLst>
            <a:ext uri="{FF2B5EF4-FFF2-40B4-BE49-F238E27FC236}">
              <a16:creationId xmlns="" xmlns:a16="http://schemas.microsoft.com/office/drawing/2014/main" id="{00000000-0008-0000-0000-000049000000}"/>
            </a:ext>
          </a:extLst>
        </xdr:cNvPr>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74" name="フローチャート: 判断 73">
          <a:extLst>
            <a:ext uri="{FF2B5EF4-FFF2-40B4-BE49-F238E27FC236}">
              <a16:creationId xmlns="" xmlns:a16="http://schemas.microsoft.com/office/drawing/2014/main" id="{00000000-0008-0000-0000-00004A000000}"/>
            </a:ext>
          </a:extLst>
        </xdr:cNvPr>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99332</xdr:rowOff>
    </xdr:from>
    <xdr:to>
      <xdr:col>15</xdr:col>
      <xdr:colOff>187325</xdr:colOff>
      <xdr:row>30</xdr:row>
      <xdr:rowOff>29482</xdr:rowOff>
    </xdr:to>
    <xdr:sp macro="" textlink="">
      <xdr:nvSpPr>
        <xdr:cNvPr id="75" name="フローチャート: 判断 74">
          <a:extLst>
            <a:ext uri="{FF2B5EF4-FFF2-40B4-BE49-F238E27FC236}">
              <a16:creationId xmlns="" xmlns:a16="http://schemas.microsoft.com/office/drawing/2014/main" id="{00000000-0008-0000-0000-00004B000000}"/>
            </a:ext>
          </a:extLst>
        </xdr:cNvPr>
        <xdr:cNvSpPr/>
      </xdr:nvSpPr>
      <xdr:spPr>
        <a:xfrm>
          <a:off x="32385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93164</xdr:rowOff>
    </xdr:from>
    <xdr:to>
      <xdr:col>11</xdr:col>
      <xdr:colOff>187325</xdr:colOff>
      <xdr:row>30</xdr:row>
      <xdr:rowOff>23314</xdr:rowOff>
    </xdr:to>
    <xdr:sp macro="" textlink="">
      <xdr:nvSpPr>
        <xdr:cNvPr id="76" name="フローチャート: 判断 75">
          <a:extLst>
            <a:ext uri="{FF2B5EF4-FFF2-40B4-BE49-F238E27FC236}">
              <a16:creationId xmlns="" xmlns:a16="http://schemas.microsoft.com/office/drawing/2014/main" id="{00000000-0008-0000-0000-00004C000000}"/>
            </a:ext>
          </a:extLst>
        </xdr:cNvPr>
        <xdr:cNvSpPr/>
      </xdr:nvSpPr>
      <xdr:spPr>
        <a:xfrm>
          <a:off x="2476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74658</xdr:rowOff>
    </xdr:from>
    <xdr:to>
      <xdr:col>7</xdr:col>
      <xdr:colOff>187325</xdr:colOff>
      <xdr:row>30</xdr:row>
      <xdr:rowOff>4808</xdr:rowOff>
    </xdr:to>
    <xdr:sp macro="" textlink="">
      <xdr:nvSpPr>
        <xdr:cNvPr id="77" name="フローチャート: 判断 76">
          <a:extLst>
            <a:ext uri="{FF2B5EF4-FFF2-40B4-BE49-F238E27FC236}">
              <a16:creationId xmlns="" xmlns:a16="http://schemas.microsoft.com/office/drawing/2014/main" id="{00000000-0008-0000-0000-00004D000000}"/>
            </a:ext>
          </a:extLst>
        </xdr:cNvPr>
        <xdr:cNvSpPr/>
      </xdr:nvSpPr>
      <xdr:spPr>
        <a:xfrm>
          <a:off x="1714500" y="581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14242</xdr:rowOff>
    </xdr:from>
    <xdr:to>
      <xdr:col>23</xdr:col>
      <xdr:colOff>136525</xdr:colOff>
      <xdr:row>30</xdr:row>
      <xdr:rowOff>115842</xdr:rowOff>
    </xdr:to>
    <xdr:sp macro="" textlink="">
      <xdr:nvSpPr>
        <xdr:cNvPr id="83" name="楕円 82">
          <a:extLst>
            <a:ext uri="{FF2B5EF4-FFF2-40B4-BE49-F238E27FC236}">
              <a16:creationId xmlns="" xmlns:a16="http://schemas.microsoft.com/office/drawing/2014/main" id="{00000000-0008-0000-0000-000053000000}"/>
            </a:ext>
          </a:extLst>
        </xdr:cNvPr>
        <xdr:cNvSpPr/>
      </xdr:nvSpPr>
      <xdr:spPr>
        <a:xfrm>
          <a:off x="4711700" y="592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164119</xdr:rowOff>
    </xdr:from>
    <xdr:ext cx="405111" cy="259045"/>
    <xdr:sp macro="" textlink="">
      <xdr:nvSpPr>
        <xdr:cNvPr id="84" name="有形固定資産減価償却率該当値テキスト">
          <a:extLst>
            <a:ext uri="{FF2B5EF4-FFF2-40B4-BE49-F238E27FC236}">
              <a16:creationId xmlns="" xmlns:a16="http://schemas.microsoft.com/office/drawing/2014/main" id="{00000000-0008-0000-0000-000054000000}"/>
            </a:ext>
          </a:extLst>
        </xdr:cNvPr>
        <xdr:cNvSpPr txBox="1"/>
      </xdr:nvSpPr>
      <xdr:spPr>
        <a:xfrm>
          <a:off x="4813300" y="5907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42001</xdr:rowOff>
    </xdr:from>
    <xdr:to>
      <xdr:col>19</xdr:col>
      <xdr:colOff>187325</xdr:colOff>
      <xdr:row>30</xdr:row>
      <xdr:rowOff>143601</xdr:rowOff>
    </xdr:to>
    <xdr:sp macro="" textlink="">
      <xdr:nvSpPr>
        <xdr:cNvPr id="85" name="楕円 84">
          <a:extLst>
            <a:ext uri="{FF2B5EF4-FFF2-40B4-BE49-F238E27FC236}">
              <a16:creationId xmlns="" xmlns:a16="http://schemas.microsoft.com/office/drawing/2014/main" id="{00000000-0008-0000-0000-000055000000}"/>
            </a:ext>
          </a:extLst>
        </xdr:cNvPr>
        <xdr:cNvSpPr/>
      </xdr:nvSpPr>
      <xdr:spPr>
        <a:xfrm>
          <a:off x="4000500" y="595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65042</xdr:rowOff>
    </xdr:from>
    <xdr:to>
      <xdr:col>23</xdr:col>
      <xdr:colOff>85725</xdr:colOff>
      <xdr:row>30</xdr:row>
      <xdr:rowOff>92801</xdr:rowOff>
    </xdr:to>
    <xdr:cxnSp macro="">
      <xdr:nvCxnSpPr>
        <xdr:cNvPr id="86" name="直線コネクタ 85">
          <a:extLst>
            <a:ext uri="{FF2B5EF4-FFF2-40B4-BE49-F238E27FC236}">
              <a16:creationId xmlns="" xmlns:a16="http://schemas.microsoft.com/office/drawing/2014/main" id="{00000000-0008-0000-0000-000056000000}"/>
            </a:ext>
          </a:extLst>
        </xdr:cNvPr>
        <xdr:cNvCxnSpPr/>
      </xdr:nvCxnSpPr>
      <xdr:spPr>
        <a:xfrm flipV="1">
          <a:off x="4051300" y="5980067"/>
          <a:ext cx="711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32022</xdr:rowOff>
    </xdr:from>
    <xdr:to>
      <xdr:col>15</xdr:col>
      <xdr:colOff>187325</xdr:colOff>
      <xdr:row>27</xdr:row>
      <xdr:rowOff>133622</xdr:rowOff>
    </xdr:to>
    <xdr:sp macro="" textlink="">
      <xdr:nvSpPr>
        <xdr:cNvPr id="87" name="楕円 86">
          <a:extLst>
            <a:ext uri="{FF2B5EF4-FFF2-40B4-BE49-F238E27FC236}">
              <a16:creationId xmlns="" xmlns:a16="http://schemas.microsoft.com/office/drawing/2014/main" id="{00000000-0008-0000-0000-000057000000}"/>
            </a:ext>
          </a:extLst>
        </xdr:cNvPr>
        <xdr:cNvSpPr/>
      </xdr:nvSpPr>
      <xdr:spPr>
        <a:xfrm>
          <a:off x="3238500" y="543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82822</xdr:rowOff>
    </xdr:from>
    <xdr:to>
      <xdr:col>19</xdr:col>
      <xdr:colOff>136525</xdr:colOff>
      <xdr:row>30</xdr:row>
      <xdr:rowOff>92801</xdr:rowOff>
    </xdr:to>
    <xdr:cxnSp macro="">
      <xdr:nvCxnSpPr>
        <xdr:cNvPr id="88" name="直線コネクタ 87">
          <a:extLst>
            <a:ext uri="{FF2B5EF4-FFF2-40B4-BE49-F238E27FC236}">
              <a16:creationId xmlns="" xmlns:a16="http://schemas.microsoft.com/office/drawing/2014/main" id="{00000000-0008-0000-0000-000058000000}"/>
            </a:ext>
          </a:extLst>
        </xdr:cNvPr>
        <xdr:cNvCxnSpPr/>
      </xdr:nvCxnSpPr>
      <xdr:spPr>
        <a:xfrm>
          <a:off x="3289300" y="5483497"/>
          <a:ext cx="762000" cy="52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26579</xdr:rowOff>
    </xdr:from>
    <xdr:to>
      <xdr:col>11</xdr:col>
      <xdr:colOff>187325</xdr:colOff>
      <xdr:row>30</xdr:row>
      <xdr:rowOff>128179</xdr:rowOff>
    </xdr:to>
    <xdr:sp macro="" textlink="">
      <xdr:nvSpPr>
        <xdr:cNvPr id="89" name="楕円 88">
          <a:extLst>
            <a:ext uri="{FF2B5EF4-FFF2-40B4-BE49-F238E27FC236}">
              <a16:creationId xmlns="" xmlns:a16="http://schemas.microsoft.com/office/drawing/2014/main" id="{00000000-0008-0000-0000-000059000000}"/>
            </a:ext>
          </a:extLst>
        </xdr:cNvPr>
        <xdr:cNvSpPr/>
      </xdr:nvSpPr>
      <xdr:spPr>
        <a:xfrm>
          <a:off x="2476500" y="59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82822</xdr:rowOff>
    </xdr:from>
    <xdr:to>
      <xdr:col>15</xdr:col>
      <xdr:colOff>136525</xdr:colOff>
      <xdr:row>30</xdr:row>
      <xdr:rowOff>77379</xdr:rowOff>
    </xdr:to>
    <xdr:cxnSp macro="">
      <xdr:nvCxnSpPr>
        <xdr:cNvPr id="90" name="直線コネクタ 89">
          <a:extLst>
            <a:ext uri="{FF2B5EF4-FFF2-40B4-BE49-F238E27FC236}">
              <a16:creationId xmlns="" xmlns:a16="http://schemas.microsoft.com/office/drawing/2014/main" id="{00000000-0008-0000-0000-00005A000000}"/>
            </a:ext>
          </a:extLst>
        </xdr:cNvPr>
        <xdr:cNvCxnSpPr/>
      </xdr:nvCxnSpPr>
      <xdr:spPr>
        <a:xfrm flipV="1">
          <a:off x="2527300" y="5483497"/>
          <a:ext cx="762000" cy="50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164102</xdr:rowOff>
    </xdr:from>
    <xdr:to>
      <xdr:col>7</xdr:col>
      <xdr:colOff>187325</xdr:colOff>
      <xdr:row>30</xdr:row>
      <xdr:rowOff>94252</xdr:rowOff>
    </xdr:to>
    <xdr:sp macro="" textlink="">
      <xdr:nvSpPr>
        <xdr:cNvPr id="91" name="楕円 90">
          <a:extLst>
            <a:ext uri="{FF2B5EF4-FFF2-40B4-BE49-F238E27FC236}">
              <a16:creationId xmlns="" xmlns:a16="http://schemas.microsoft.com/office/drawing/2014/main" id="{00000000-0008-0000-0000-00005B000000}"/>
            </a:ext>
          </a:extLst>
        </xdr:cNvPr>
        <xdr:cNvSpPr/>
      </xdr:nvSpPr>
      <xdr:spPr>
        <a:xfrm>
          <a:off x="1714500" y="59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43452</xdr:rowOff>
    </xdr:from>
    <xdr:to>
      <xdr:col>11</xdr:col>
      <xdr:colOff>136525</xdr:colOff>
      <xdr:row>30</xdr:row>
      <xdr:rowOff>77379</xdr:rowOff>
    </xdr:to>
    <xdr:cxnSp macro="">
      <xdr:nvCxnSpPr>
        <xdr:cNvPr id="92" name="直線コネクタ 91">
          <a:extLst>
            <a:ext uri="{FF2B5EF4-FFF2-40B4-BE49-F238E27FC236}">
              <a16:creationId xmlns="" xmlns:a16="http://schemas.microsoft.com/office/drawing/2014/main" id="{00000000-0008-0000-0000-00005C000000}"/>
            </a:ext>
          </a:extLst>
        </xdr:cNvPr>
        <xdr:cNvCxnSpPr/>
      </xdr:nvCxnSpPr>
      <xdr:spPr>
        <a:xfrm>
          <a:off x="1765300" y="5958477"/>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92274</xdr:rowOff>
    </xdr:from>
    <xdr:ext cx="405111" cy="259045"/>
    <xdr:sp macro="" textlink="">
      <xdr:nvSpPr>
        <xdr:cNvPr id="93" name="n_1aveValue有形固定資産減価償却率">
          <a:extLst>
            <a:ext uri="{FF2B5EF4-FFF2-40B4-BE49-F238E27FC236}">
              <a16:creationId xmlns="" xmlns:a16="http://schemas.microsoft.com/office/drawing/2014/main" id="{00000000-0008-0000-0000-00005D000000}"/>
            </a:ext>
          </a:extLst>
        </xdr:cNvPr>
        <xdr:cNvSpPr txBox="1"/>
      </xdr:nvSpPr>
      <xdr:spPr>
        <a:xfrm>
          <a:off x="3836044" y="566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20609</xdr:rowOff>
    </xdr:from>
    <xdr:ext cx="405111" cy="259045"/>
    <xdr:sp macro="" textlink="">
      <xdr:nvSpPr>
        <xdr:cNvPr id="94" name="n_2aveValue有形固定資産減価償却率">
          <a:extLst>
            <a:ext uri="{FF2B5EF4-FFF2-40B4-BE49-F238E27FC236}">
              <a16:creationId xmlns="" xmlns:a16="http://schemas.microsoft.com/office/drawing/2014/main" id="{00000000-0008-0000-0000-00005E000000}"/>
            </a:ext>
          </a:extLst>
        </xdr:cNvPr>
        <xdr:cNvSpPr txBox="1"/>
      </xdr:nvSpPr>
      <xdr:spPr>
        <a:xfrm>
          <a:off x="3086744" y="5935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39841</xdr:rowOff>
    </xdr:from>
    <xdr:ext cx="405111" cy="259045"/>
    <xdr:sp macro="" textlink="">
      <xdr:nvSpPr>
        <xdr:cNvPr id="95" name="n_3aveValue有形固定資産減価償却率">
          <a:extLst>
            <a:ext uri="{FF2B5EF4-FFF2-40B4-BE49-F238E27FC236}">
              <a16:creationId xmlns="" xmlns:a16="http://schemas.microsoft.com/office/drawing/2014/main" id="{00000000-0008-0000-0000-00005F000000}"/>
            </a:ext>
          </a:extLst>
        </xdr:cNvPr>
        <xdr:cNvSpPr txBox="1"/>
      </xdr:nvSpPr>
      <xdr:spPr>
        <a:xfrm>
          <a:off x="23247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21335</xdr:rowOff>
    </xdr:from>
    <xdr:ext cx="405111" cy="259045"/>
    <xdr:sp macro="" textlink="">
      <xdr:nvSpPr>
        <xdr:cNvPr id="96" name="n_4aveValue有形固定資産減価償却率">
          <a:extLst>
            <a:ext uri="{FF2B5EF4-FFF2-40B4-BE49-F238E27FC236}">
              <a16:creationId xmlns="" xmlns:a16="http://schemas.microsoft.com/office/drawing/2014/main" id="{00000000-0008-0000-0000-000060000000}"/>
            </a:ext>
          </a:extLst>
        </xdr:cNvPr>
        <xdr:cNvSpPr txBox="1"/>
      </xdr:nvSpPr>
      <xdr:spPr>
        <a:xfrm>
          <a:off x="1562744" y="559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134728</xdr:rowOff>
    </xdr:from>
    <xdr:ext cx="405111" cy="259045"/>
    <xdr:sp macro="" textlink="">
      <xdr:nvSpPr>
        <xdr:cNvPr id="97" name="n_1mainValue有形固定資産減価償却率">
          <a:extLst>
            <a:ext uri="{FF2B5EF4-FFF2-40B4-BE49-F238E27FC236}">
              <a16:creationId xmlns="" xmlns:a16="http://schemas.microsoft.com/office/drawing/2014/main" id="{00000000-0008-0000-0000-000061000000}"/>
            </a:ext>
          </a:extLst>
        </xdr:cNvPr>
        <xdr:cNvSpPr txBox="1"/>
      </xdr:nvSpPr>
      <xdr:spPr>
        <a:xfrm>
          <a:off x="3836044"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150149</xdr:rowOff>
    </xdr:from>
    <xdr:ext cx="405111" cy="259045"/>
    <xdr:sp macro="" textlink="">
      <xdr:nvSpPr>
        <xdr:cNvPr id="98" name="n_2mainValue有形固定資産減価償却率">
          <a:extLst>
            <a:ext uri="{FF2B5EF4-FFF2-40B4-BE49-F238E27FC236}">
              <a16:creationId xmlns="" xmlns:a16="http://schemas.microsoft.com/office/drawing/2014/main" id="{00000000-0008-0000-0000-000062000000}"/>
            </a:ext>
          </a:extLst>
        </xdr:cNvPr>
        <xdr:cNvSpPr txBox="1"/>
      </xdr:nvSpPr>
      <xdr:spPr>
        <a:xfrm>
          <a:off x="3086744" y="5207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119306</xdr:rowOff>
    </xdr:from>
    <xdr:ext cx="405111" cy="259045"/>
    <xdr:sp macro="" textlink="">
      <xdr:nvSpPr>
        <xdr:cNvPr id="99" name="n_3mainValue有形固定資産減価償却率">
          <a:extLst>
            <a:ext uri="{FF2B5EF4-FFF2-40B4-BE49-F238E27FC236}">
              <a16:creationId xmlns="" xmlns:a16="http://schemas.microsoft.com/office/drawing/2014/main" id="{00000000-0008-0000-0000-000063000000}"/>
            </a:ext>
          </a:extLst>
        </xdr:cNvPr>
        <xdr:cNvSpPr txBox="1"/>
      </xdr:nvSpPr>
      <xdr:spPr>
        <a:xfrm>
          <a:off x="23247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85379</xdr:rowOff>
    </xdr:from>
    <xdr:ext cx="405111" cy="259045"/>
    <xdr:sp macro="" textlink="">
      <xdr:nvSpPr>
        <xdr:cNvPr id="100" name="n_4mainValue有形固定資産減価償却率">
          <a:extLst>
            <a:ext uri="{FF2B5EF4-FFF2-40B4-BE49-F238E27FC236}">
              <a16:creationId xmlns="" xmlns:a16="http://schemas.microsoft.com/office/drawing/2014/main" id="{00000000-0008-0000-0000-000064000000}"/>
            </a:ext>
          </a:extLst>
        </xdr:cNvPr>
        <xdr:cNvSpPr txBox="1"/>
      </xdr:nvSpPr>
      <xdr:spPr>
        <a:xfrm>
          <a:off x="1562744" y="600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 xmlns:a16="http://schemas.microsoft.com/office/drawing/2014/main" id="{00000000-0008-0000-00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 xmlns:a16="http://schemas.microsoft.com/office/drawing/2014/main" id="{00000000-0008-0000-00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 xmlns:a16="http://schemas.microsoft.com/office/drawing/2014/main" id="{00000000-0008-0000-00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 xmlns:a16="http://schemas.microsoft.com/office/drawing/2014/main" id="{00000000-0008-0000-00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 xmlns:a16="http://schemas.microsoft.com/office/drawing/2014/main" id="{00000000-0008-0000-00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 xmlns:a16="http://schemas.microsoft.com/office/drawing/2014/main" id="{00000000-0008-0000-00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 xmlns:a16="http://schemas.microsoft.com/office/drawing/2014/main" id="{00000000-0008-0000-00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 xmlns:a16="http://schemas.microsoft.com/office/drawing/2014/main" id="{00000000-0008-0000-00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 xmlns:a16="http://schemas.microsoft.com/office/drawing/2014/main" id="{00000000-0008-0000-00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 xmlns:a16="http://schemas.microsoft.com/office/drawing/2014/main" id="{00000000-0008-0000-00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 xmlns:a16="http://schemas.microsoft.com/office/drawing/2014/main" id="{00000000-0008-0000-00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 xmlns:a16="http://schemas.microsoft.com/office/drawing/2014/main" id="{00000000-0008-0000-00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 xmlns:a16="http://schemas.microsoft.com/office/drawing/2014/main" id="{00000000-0008-0000-00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債務償還比率は、全国平均、和歌山県平均、類似団体内平均より高い水準となっている。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おいては、普通交付税が例年より大きかったことから、一時的に債務償還比率が減少しているが、小学校や消防庁舎の高台移転等公共施設の建設事業を予定しており、高い水準で推移すると考えられることから、地方債の発行については、交付税算入率の高い地方債を活用するなど、公債費の適正化に努める必要があ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 xmlns:a16="http://schemas.microsoft.com/office/drawing/2014/main" id="{00000000-0008-0000-00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 xmlns:a16="http://schemas.microsoft.com/office/drawing/2014/main" id="{00000000-0008-0000-00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 xmlns:a16="http://schemas.microsoft.com/office/drawing/2014/main" id="{00000000-0008-0000-00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 xmlns:a16="http://schemas.microsoft.com/office/drawing/2014/main" id="{00000000-0008-0000-0000-000075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 xmlns:a16="http://schemas.microsoft.com/office/drawing/2014/main" id="{00000000-0008-0000-0000-000076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 xmlns:a16="http://schemas.microsoft.com/office/drawing/2014/main" id="{00000000-0008-0000-0000-000077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 xmlns:a16="http://schemas.microsoft.com/office/drawing/2014/main" id="{00000000-0008-0000-0000-000078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 xmlns:a16="http://schemas.microsoft.com/office/drawing/2014/main" id="{00000000-0008-0000-0000-000079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 xmlns:a16="http://schemas.microsoft.com/office/drawing/2014/main" id="{00000000-0008-0000-0000-00007A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 xmlns:a16="http://schemas.microsoft.com/office/drawing/2014/main" id="{00000000-0008-0000-0000-00007B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 xmlns:a16="http://schemas.microsoft.com/office/drawing/2014/main" id="{00000000-0008-0000-0000-00007C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 xmlns:a16="http://schemas.microsoft.com/office/drawing/2014/main" id="{00000000-0008-0000-0000-00007D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 xmlns:a16="http://schemas.microsoft.com/office/drawing/2014/main" id="{00000000-0008-0000-0000-00007E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 xmlns:a16="http://schemas.microsoft.com/office/drawing/2014/main" id="{00000000-0008-0000-00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 xmlns:a16="http://schemas.microsoft.com/office/drawing/2014/main" id="{00000000-0008-0000-00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29" name="直線コネクタ 128">
          <a:extLst>
            <a:ext uri="{FF2B5EF4-FFF2-40B4-BE49-F238E27FC236}">
              <a16:creationId xmlns="" xmlns:a16="http://schemas.microsoft.com/office/drawing/2014/main" id="{00000000-0008-0000-0000-000081000000}"/>
            </a:ext>
          </a:extLst>
        </xdr:cNvPr>
        <xdr:cNvCxnSpPr/>
      </xdr:nvCxnSpPr>
      <xdr:spPr>
        <a:xfrm flipV="1">
          <a:off x="14793595" y="5312833"/>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30" name="債務償還比率最小値テキスト">
          <a:extLst>
            <a:ext uri="{FF2B5EF4-FFF2-40B4-BE49-F238E27FC236}">
              <a16:creationId xmlns="" xmlns:a16="http://schemas.microsoft.com/office/drawing/2014/main" id="{00000000-0008-0000-0000-000082000000}"/>
            </a:ext>
          </a:extLst>
        </xdr:cNvPr>
        <xdr:cNvSpPr txBox="1"/>
      </xdr:nvSpPr>
      <xdr:spPr>
        <a:xfrm>
          <a:off x="14846300" y="65564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31" name="直線コネクタ 130">
          <a:extLst>
            <a:ext uri="{FF2B5EF4-FFF2-40B4-BE49-F238E27FC236}">
              <a16:creationId xmlns="" xmlns:a16="http://schemas.microsoft.com/office/drawing/2014/main" id="{00000000-0008-0000-0000-000083000000}"/>
            </a:ext>
          </a:extLst>
        </xdr:cNvPr>
        <xdr:cNvCxnSpPr/>
      </xdr:nvCxnSpPr>
      <xdr:spPr>
        <a:xfrm>
          <a:off x="14706600" y="655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 xmlns:a16="http://schemas.microsoft.com/office/drawing/2014/main" id="{00000000-0008-0000-0000-000084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 xmlns:a16="http://schemas.microsoft.com/office/drawing/2014/main" id="{00000000-0008-0000-0000-000085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44382</xdr:rowOff>
    </xdr:from>
    <xdr:ext cx="469744" cy="259045"/>
    <xdr:sp macro="" textlink="">
      <xdr:nvSpPr>
        <xdr:cNvPr id="134" name="債務償還比率平均値テキスト">
          <a:extLst>
            <a:ext uri="{FF2B5EF4-FFF2-40B4-BE49-F238E27FC236}">
              <a16:creationId xmlns="" xmlns:a16="http://schemas.microsoft.com/office/drawing/2014/main" id="{00000000-0008-0000-0000-000086000000}"/>
            </a:ext>
          </a:extLst>
        </xdr:cNvPr>
        <xdr:cNvSpPr txBox="1"/>
      </xdr:nvSpPr>
      <xdr:spPr>
        <a:xfrm>
          <a:off x="14846300" y="5616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35" name="フローチャート: 判断 134">
          <a:extLst>
            <a:ext uri="{FF2B5EF4-FFF2-40B4-BE49-F238E27FC236}">
              <a16:creationId xmlns="" xmlns:a16="http://schemas.microsoft.com/office/drawing/2014/main" id="{00000000-0008-0000-0000-000087000000}"/>
            </a:ext>
          </a:extLst>
        </xdr:cNvPr>
        <xdr:cNvSpPr/>
      </xdr:nvSpPr>
      <xdr:spPr>
        <a:xfrm>
          <a:off x="14744700" y="57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36" name="フローチャート: 判断 135">
          <a:extLst>
            <a:ext uri="{FF2B5EF4-FFF2-40B4-BE49-F238E27FC236}">
              <a16:creationId xmlns="" xmlns:a16="http://schemas.microsoft.com/office/drawing/2014/main" id="{00000000-0008-0000-0000-000088000000}"/>
            </a:ext>
          </a:extLst>
        </xdr:cNvPr>
        <xdr:cNvSpPr/>
      </xdr:nvSpPr>
      <xdr:spPr>
        <a:xfrm>
          <a:off x="14033500" y="592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53841</xdr:rowOff>
    </xdr:from>
    <xdr:to>
      <xdr:col>68</xdr:col>
      <xdr:colOff>123825</xdr:colOff>
      <xdr:row>30</xdr:row>
      <xdr:rowOff>155441</xdr:rowOff>
    </xdr:to>
    <xdr:sp macro="" textlink="">
      <xdr:nvSpPr>
        <xdr:cNvPr id="137" name="フローチャート: 判断 136">
          <a:extLst>
            <a:ext uri="{FF2B5EF4-FFF2-40B4-BE49-F238E27FC236}">
              <a16:creationId xmlns="" xmlns:a16="http://schemas.microsoft.com/office/drawing/2014/main" id="{00000000-0008-0000-0000-000089000000}"/>
            </a:ext>
          </a:extLst>
        </xdr:cNvPr>
        <xdr:cNvSpPr/>
      </xdr:nvSpPr>
      <xdr:spPr>
        <a:xfrm>
          <a:off x="13271500" y="59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26134</xdr:rowOff>
    </xdr:from>
    <xdr:to>
      <xdr:col>64</xdr:col>
      <xdr:colOff>123825</xdr:colOff>
      <xdr:row>30</xdr:row>
      <xdr:rowOff>127734</xdr:rowOff>
    </xdr:to>
    <xdr:sp macro="" textlink="">
      <xdr:nvSpPr>
        <xdr:cNvPr id="138" name="フローチャート: 判断 137">
          <a:extLst>
            <a:ext uri="{FF2B5EF4-FFF2-40B4-BE49-F238E27FC236}">
              <a16:creationId xmlns="" xmlns:a16="http://schemas.microsoft.com/office/drawing/2014/main" id="{00000000-0008-0000-0000-00008A000000}"/>
            </a:ext>
          </a:extLst>
        </xdr:cNvPr>
        <xdr:cNvSpPr/>
      </xdr:nvSpPr>
      <xdr:spPr>
        <a:xfrm>
          <a:off x="12509500" y="59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38368</xdr:rowOff>
    </xdr:from>
    <xdr:to>
      <xdr:col>60</xdr:col>
      <xdr:colOff>123825</xdr:colOff>
      <xdr:row>30</xdr:row>
      <xdr:rowOff>139968</xdr:rowOff>
    </xdr:to>
    <xdr:sp macro="" textlink="">
      <xdr:nvSpPr>
        <xdr:cNvPr id="139" name="フローチャート: 判断 138">
          <a:extLst>
            <a:ext uri="{FF2B5EF4-FFF2-40B4-BE49-F238E27FC236}">
              <a16:creationId xmlns="" xmlns:a16="http://schemas.microsoft.com/office/drawing/2014/main" id="{00000000-0008-0000-0000-00008B000000}"/>
            </a:ext>
          </a:extLst>
        </xdr:cNvPr>
        <xdr:cNvSpPr/>
      </xdr:nvSpPr>
      <xdr:spPr>
        <a:xfrm>
          <a:off x="11747500" y="59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 xmlns:a16="http://schemas.microsoft.com/office/drawing/2014/main" id="{00000000-0008-0000-00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 xmlns:a16="http://schemas.microsoft.com/office/drawing/2014/main" id="{00000000-0008-0000-00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 xmlns:a16="http://schemas.microsoft.com/office/drawing/2014/main" id="{00000000-0008-0000-00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 xmlns:a16="http://schemas.microsoft.com/office/drawing/2014/main" id="{00000000-0008-0000-00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 xmlns:a16="http://schemas.microsoft.com/office/drawing/2014/main" id="{00000000-0008-0000-00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24165</xdr:rowOff>
    </xdr:from>
    <xdr:to>
      <xdr:col>76</xdr:col>
      <xdr:colOff>73025</xdr:colOff>
      <xdr:row>31</xdr:row>
      <xdr:rowOff>125765</xdr:rowOff>
    </xdr:to>
    <xdr:sp macro="" textlink="">
      <xdr:nvSpPr>
        <xdr:cNvPr id="145" name="楕円 144">
          <a:extLst>
            <a:ext uri="{FF2B5EF4-FFF2-40B4-BE49-F238E27FC236}">
              <a16:creationId xmlns="" xmlns:a16="http://schemas.microsoft.com/office/drawing/2014/main" id="{00000000-0008-0000-0000-000091000000}"/>
            </a:ext>
          </a:extLst>
        </xdr:cNvPr>
        <xdr:cNvSpPr/>
      </xdr:nvSpPr>
      <xdr:spPr>
        <a:xfrm>
          <a:off x="14744700" y="611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2592</xdr:rowOff>
    </xdr:from>
    <xdr:ext cx="469744" cy="259045"/>
    <xdr:sp macro="" textlink="">
      <xdr:nvSpPr>
        <xdr:cNvPr id="146" name="債務償還比率該当値テキスト">
          <a:extLst>
            <a:ext uri="{FF2B5EF4-FFF2-40B4-BE49-F238E27FC236}">
              <a16:creationId xmlns="" xmlns:a16="http://schemas.microsoft.com/office/drawing/2014/main" id="{00000000-0008-0000-0000-000092000000}"/>
            </a:ext>
          </a:extLst>
        </xdr:cNvPr>
        <xdr:cNvSpPr txBox="1"/>
      </xdr:nvSpPr>
      <xdr:spPr>
        <a:xfrm>
          <a:off x="14846300" y="608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140512</xdr:rowOff>
    </xdr:from>
    <xdr:to>
      <xdr:col>72</xdr:col>
      <xdr:colOff>123825</xdr:colOff>
      <xdr:row>32</xdr:row>
      <xdr:rowOff>70662</xdr:rowOff>
    </xdr:to>
    <xdr:sp macro="" textlink="">
      <xdr:nvSpPr>
        <xdr:cNvPr id="147" name="楕円 146">
          <a:extLst>
            <a:ext uri="{FF2B5EF4-FFF2-40B4-BE49-F238E27FC236}">
              <a16:creationId xmlns="" xmlns:a16="http://schemas.microsoft.com/office/drawing/2014/main" id="{00000000-0008-0000-0000-000093000000}"/>
            </a:ext>
          </a:extLst>
        </xdr:cNvPr>
        <xdr:cNvSpPr/>
      </xdr:nvSpPr>
      <xdr:spPr>
        <a:xfrm>
          <a:off x="14033500" y="622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74965</xdr:rowOff>
    </xdr:from>
    <xdr:to>
      <xdr:col>76</xdr:col>
      <xdr:colOff>22225</xdr:colOff>
      <xdr:row>32</xdr:row>
      <xdr:rowOff>19862</xdr:rowOff>
    </xdr:to>
    <xdr:cxnSp macro="">
      <xdr:nvCxnSpPr>
        <xdr:cNvPr id="148" name="直線コネクタ 147">
          <a:extLst>
            <a:ext uri="{FF2B5EF4-FFF2-40B4-BE49-F238E27FC236}">
              <a16:creationId xmlns="" xmlns:a16="http://schemas.microsoft.com/office/drawing/2014/main" id="{00000000-0008-0000-0000-000094000000}"/>
            </a:ext>
          </a:extLst>
        </xdr:cNvPr>
        <xdr:cNvCxnSpPr/>
      </xdr:nvCxnSpPr>
      <xdr:spPr>
        <a:xfrm flipV="1">
          <a:off x="14084300" y="6161440"/>
          <a:ext cx="711200" cy="11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25845</xdr:rowOff>
    </xdr:from>
    <xdr:to>
      <xdr:col>68</xdr:col>
      <xdr:colOff>123825</xdr:colOff>
      <xdr:row>31</xdr:row>
      <xdr:rowOff>127445</xdr:rowOff>
    </xdr:to>
    <xdr:sp macro="" textlink="">
      <xdr:nvSpPr>
        <xdr:cNvPr id="149" name="楕円 148">
          <a:extLst>
            <a:ext uri="{FF2B5EF4-FFF2-40B4-BE49-F238E27FC236}">
              <a16:creationId xmlns="" xmlns:a16="http://schemas.microsoft.com/office/drawing/2014/main" id="{00000000-0008-0000-0000-000095000000}"/>
            </a:ext>
          </a:extLst>
        </xdr:cNvPr>
        <xdr:cNvSpPr/>
      </xdr:nvSpPr>
      <xdr:spPr>
        <a:xfrm>
          <a:off x="13271500" y="611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76645</xdr:rowOff>
    </xdr:from>
    <xdr:to>
      <xdr:col>72</xdr:col>
      <xdr:colOff>73025</xdr:colOff>
      <xdr:row>32</xdr:row>
      <xdr:rowOff>19862</xdr:rowOff>
    </xdr:to>
    <xdr:cxnSp macro="">
      <xdr:nvCxnSpPr>
        <xdr:cNvPr id="150" name="直線コネクタ 149">
          <a:extLst>
            <a:ext uri="{FF2B5EF4-FFF2-40B4-BE49-F238E27FC236}">
              <a16:creationId xmlns="" xmlns:a16="http://schemas.microsoft.com/office/drawing/2014/main" id="{00000000-0008-0000-0000-000096000000}"/>
            </a:ext>
          </a:extLst>
        </xdr:cNvPr>
        <xdr:cNvCxnSpPr/>
      </xdr:nvCxnSpPr>
      <xdr:spPr>
        <a:xfrm>
          <a:off x="13322300" y="6163120"/>
          <a:ext cx="762000" cy="11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132285</xdr:rowOff>
    </xdr:from>
    <xdr:to>
      <xdr:col>64</xdr:col>
      <xdr:colOff>123825</xdr:colOff>
      <xdr:row>31</xdr:row>
      <xdr:rowOff>62435</xdr:rowOff>
    </xdr:to>
    <xdr:sp macro="" textlink="">
      <xdr:nvSpPr>
        <xdr:cNvPr id="151" name="楕円 150">
          <a:extLst>
            <a:ext uri="{FF2B5EF4-FFF2-40B4-BE49-F238E27FC236}">
              <a16:creationId xmlns="" xmlns:a16="http://schemas.microsoft.com/office/drawing/2014/main" id="{00000000-0008-0000-0000-000097000000}"/>
            </a:ext>
          </a:extLst>
        </xdr:cNvPr>
        <xdr:cNvSpPr/>
      </xdr:nvSpPr>
      <xdr:spPr>
        <a:xfrm>
          <a:off x="12509500" y="604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11635</xdr:rowOff>
    </xdr:from>
    <xdr:to>
      <xdr:col>68</xdr:col>
      <xdr:colOff>73025</xdr:colOff>
      <xdr:row>31</xdr:row>
      <xdr:rowOff>76645</xdr:rowOff>
    </xdr:to>
    <xdr:cxnSp macro="">
      <xdr:nvCxnSpPr>
        <xdr:cNvPr id="152" name="直線コネクタ 151">
          <a:extLst>
            <a:ext uri="{FF2B5EF4-FFF2-40B4-BE49-F238E27FC236}">
              <a16:creationId xmlns="" xmlns:a16="http://schemas.microsoft.com/office/drawing/2014/main" id="{00000000-0008-0000-0000-000098000000}"/>
            </a:ext>
          </a:extLst>
        </xdr:cNvPr>
        <xdr:cNvCxnSpPr/>
      </xdr:nvCxnSpPr>
      <xdr:spPr>
        <a:xfrm>
          <a:off x="12560300" y="6098110"/>
          <a:ext cx="762000" cy="6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161431</xdr:rowOff>
    </xdr:from>
    <xdr:to>
      <xdr:col>60</xdr:col>
      <xdr:colOff>123825</xdr:colOff>
      <xdr:row>31</xdr:row>
      <xdr:rowOff>91581</xdr:rowOff>
    </xdr:to>
    <xdr:sp macro="" textlink="">
      <xdr:nvSpPr>
        <xdr:cNvPr id="153" name="楕円 152">
          <a:extLst>
            <a:ext uri="{FF2B5EF4-FFF2-40B4-BE49-F238E27FC236}">
              <a16:creationId xmlns="" xmlns:a16="http://schemas.microsoft.com/office/drawing/2014/main" id="{00000000-0008-0000-0000-000099000000}"/>
            </a:ext>
          </a:extLst>
        </xdr:cNvPr>
        <xdr:cNvSpPr/>
      </xdr:nvSpPr>
      <xdr:spPr>
        <a:xfrm>
          <a:off x="11747500" y="607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11635</xdr:rowOff>
    </xdr:from>
    <xdr:to>
      <xdr:col>64</xdr:col>
      <xdr:colOff>73025</xdr:colOff>
      <xdr:row>31</xdr:row>
      <xdr:rowOff>40781</xdr:rowOff>
    </xdr:to>
    <xdr:cxnSp macro="">
      <xdr:nvCxnSpPr>
        <xdr:cNvPr id="154" name="直線コネクタ 153">
          <a:extLst>
            <a:ext uri="{FF2B5EF4-FFF2-40B4-BE49-F238E27FC236}">
              <a16:creationId xmlns="" xmlns:a16="http://schemas.microsoft.com/office/drawing/2014/main" id="{00000000-0008-0000-0000-00009A000000}"/>
            </a:ext>
          </a:extLst>
        </xdr:cNvPr>
        <xdr:cNvCxnSpPr/>
      </xdr:nvCxnSpPr>
      <xdr:spPr>
        <a:xfrm flipV="1">
          <a:off x="11798300" y="6098110"/>
          <a:ext cx="762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127109</xdr:rowOff>
    </xdr:from>
    <xdr:ext cx="469744" cy="259045"/>
    <xdr:sp macro="" textlink="">
      <xdr:nvSpPr>
        <xdr:cNvPr id="155" name="n_1aveValue債務償還比率">
          <a:extLst>
            <a:ext uri="{FF2B5EF4-FFF2-40B4-BE49-F238E27FC236}">
              <a16:creationId xmlns="" xmlns:a16="http://schemas.microsoft.com/office/drawing/2014/main" id="{00000000-0008-0000-0000-00009B000000}"/>
            </a:ext>
          </a:extLst>
        </xdr:cNvPr>
        <xdr:cNvSpPr txBox="1"/>
      </xdr:nvSpPr>
      <xdr:spPr>
        <a:xfrm>
          <a:off x="13836727" y="569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518</xdr:rowOff>
    </xdr:from>
    <xdr:ext cx="469744" cy="259045"/>
    <xdr:sp macro="" textlink="">
      <xdr:nvSpPr>
        <xdr:cNvPr id="156" name="n_2aveValue債務償還比率">
          <a:extLst>
            <a:ext uri="{FF2B5EF4-FFF2-40B4-BE49-F238E27FC236}">
              <a16:creationId xmlns="" xmlns:a16="http://schemas.microsoft.com/office/drawing/2014/main" id="{00000000-0008-0000-0000-00009C000000}"/>
            </a:ext>
          </a:extLst>
        </xdr:cNvPr>
        <xdr:cNvSpPr txBox="1"/>
      </xdr:nvSpPr>
      <xdr:spPr>
        <a:xfrm>
          <a:off x="13087427" y="574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144261</xdr:rowOff>
    </xdr:from>
    <xdr:ext cx="469744" cy="259045"/>
    <xdr:sp macro="" textlink="">
      <xdr:nvSpPr>
        <xdr:cNvPr id="157" name="n_3aveValue債務償還比率">
          <a:extLst>
            <a:ext uri="{FF2B5EF4-FFF2-40B4-BE49-F238E27FC236}">
              <a16:creationId xmlns="" xmlns:a16="http://schemas.microsoft.com/office/drawing/2014/main" id="{00000000-0008-0000-0000-00009D000000}"/>
            </a:ext>
          </a:extLst>
        </xdr:cNvPr>
        <xdr:cNvSpPr txBox="1"/>
      </xdr:nvSpPr>
      <xdr:spPr>
        <a:xfrm>
          <a:off x="12325427" y="57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156495</xdr:rowOff>
    </xdr:from>
    <xdr:ext cx="469744" cy="259045"/>
    <xdr:sp macro="" textlink="">
      <xdr:nvSpPr>
        <xdr:cNvPr id="158" name="n_4aveValue債務償還比率">
          <a:extLst>
            <a:ext uri="{FF2B5EF4-FFF2-40B4-BE49-F238E27FC236}">
              <a16:creationId xmlns="" xmlns:a16="http://schemas.microsoft.com/office/drawing/2014/main" id="{00000000-0008-0000-0000-00009E000000}"/>
            </a:ext>
          </a:extLst>
        </xdr:cNvPr>
        <xdr:cNvSpPr txBox="1"/>
      </xdr:nvSpPr>
      <xdr:spPr>
        <a:xfrm>
          <a:off x="11563427" y="57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61789</xdr:rowOff>
    </xdr:from>
    <xdr:ext cx="469744" cy="259045"/>
    <xdr:sp macro="" textlink="">
      <xdr:nvSpPr>
        <xdr:cNvPr id="159" name="n_1mainValue債務償還比率">
          <a:extLst>
            <a:ext uri="{FF2B5EF4-FFF2-40B4-BE49-F238E27FC236}">
              <a16:creationId xmlns="" xmlns:a16="http://schemas.microsoft.com/office/drawing/2014/main" id="{00000000-0008-0000-0000-00009F000000}"/>
            </a:ext>
          </a:extLst>
        </xdr:cNvPr>
        <xdr:cNvSpPr txBox="1"/>
      </xdr:nvSpPr>
      <xdr:spPr>
        <a:xfrm>
          <a:off x="13836727" y="631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118572</xdr:rowOff>
    </xdr:from>
    <xdr:ext cx="469744" cy="259045"/>
    <xdr:sp macro="" textlink="">
      <xdr:nvSpPr>
        <xdr:cNvPr id="160" name="n_2mainValue債務償還比率">
          <a:extLst>
            <a:ext uri="{FF2B5EF4-FFF2-40B4-BE49-F238E27FC236}">
              <a16:creationId xmlns="" xmlns:a16="http://schemas.microsoft.com/office/drawing/2014/main" id="{00000000-0008-0000-0000-0000A0000000}"/>
            </a:ext>
          </a:extLst>
        </xdr:cNvPr>
        <xdr:cNvSpPr txBox="1"/>
      </xdr:nvSpPr>
      <xdr:spPr>
        <a:xfrm>
          <a:off x="13087427" y="620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53562</xdr:rowOff>
    </xdr:from>
    <xdr:ext cx="469744" cy="259045"/>
    <xdr:sp macro="" textlink="">
      <xdr:nvSpPr>
        <xdr:cNvPr id="161" name="n_3mainValue債務償還比率">
          <a:extLst>
            <a:ext uri="{FF2B5EF4-FFF2-40B4-BE49-F238E27FC236}">
              <a16:creationId xmlns="" xmlns:a16="http://schemas.microsoft.com/office/drawing/2014/main" id="{00000000-0008-0000-0000-0000A1000000}"/>
            </a:ext>
          </a:extLst>
        </xdr:cNvPr>
        <xdr:cNvSpPr txBox="1"/>
      </xdr:nvSpPr>
      <xdr:spPr>
        <a:xfrm>
          <a:off x="12325427" y="614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82708</xdr:rowOff>
    </xdr:from>
    <xdr:ext cx="469744" cy="259045"/>
    <xdr:sp macro="" textlink="">
      <xdr:nvSpPr>
        <xdr:cNvPr id="162" name="n_4mainValue債務償還比率">
          <a:extLst>
            <a:ext uri="{FF2B5EF4-FFF2-40B4-BE49-F238E27FC236}">
              <a16:creationId xmlns="" xmlns:a16="http://schemas.microsoft.com/office/drawing/2014/main" id="{00000000-0008-0000-0000-0000A2000000}"/>
            </a:ext>
          </a:extLst>
        </xdr:cNvPr>
        <xdr:cNvSpPr txBox="1"/>
      </xdr:nvSpPr>
      <xdr:spPr>
        <a:xfrm>
          <a:off x="11563427" y="616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 xmlns:a16="http://schemas.microsoft.com/office/drawing/2014/main" id="{00000000-0008-0000-00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 xmlns:a16="http://schemas.microsoft.com/office/drawing/2014/main" id="{00000000-0008-0000-00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 xmlns:a16="http://schemas.microsoft.com/office/drawing/2014/main" id="{00000000-0008-0000-00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 xmlns:a16="http://schemas.microsoft.com/office/drawing/2014/main" id="{00000000-0008-0000-00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 xmlns:a16="http://schemas.microsoft.com/office/drawing/2014/main" id="{00000000-0008-0000-00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 xmlns:a16="http://schemas.microsoft.com/office/drawing/2014/main" id="{00000000-0008-0000-00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和歌山県串本町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15,160
15,085
135.67
13,165,865
12,722,342
419,394
6,444,250
15,453,033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 xmlns:a16="http://schemas.microsoft.com/office/drawing/2014/main" id="{00000000-0008-0000-01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 xmlns:a16="http://schemas.microsoft.com/office/drawing/2014/main" id="{00000000-0008-0000-01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a:extLst>
            <a:ext uri="{FF2B5EF4-FFF2-40B4-BE49-F238E27FC236}">
              <a16:creationId xmlns="" xmlns:a16="http://schemas.microsoft.com/office/drawing/2014/main" id="{00000000-0008-0000-0100-000037000000}"/>
            </a:ext>
          </a:extLst>
        </xdr:cNvPr>
        <xdr:cNvCxnSpPr/>
      </xdr:nvCxnSpPr>
      <xdr:spPr>
        <a:xfrm flipV="1">
          <a:off x="4634865" y="571347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a:extLst>
            <a:ext uri="{FF2B5EF4-FFF2-40B4-BE49-F238E27FC236}">
              <a16:creationId xmlns="" xmlns:a16="http://schemas.microsoft.com/office/drawing/2014/main" id="{00000000-0008-0000-0100-000038000000}"/>
            </a:ext>
          </a:extLst>
        </xdr:cNvPr>
        <xdr:cNvSpPr txBox="1"/>
      </xdr:nvSpPr>
      <xdr:spPr>
        <a:xfrm>
          <a:off x="46736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a:extLst>
            <a:ext uri="{FF2B5EF4-FFF2-40B4-BE49-F238E27FC236}">
              <a16:creationId xmlns="" xmlns:a16="http://schemas.microsoft.com/office/drawing/2014/main" id="{00000000-0008-0000-0100-000039000000}"/>
            </a:ext>
          </a:extLst>
        </xdr:cNvPr>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a:extLst>
            <a:ext uri="{FF2B5EF4-FFF2-40B4-BE49-F238E27FC236}">
              <a16:creationId xmlns="" xmlns:a16="http://schemas.microsoft.com/office/drawing/2014/main" id="{00000000-0008-0000-0100-00003A000000}"/>
            </a:ext>
          </a:extLst>
        </xdr:cNvPr>
        <xdr:cNvSpPr txBox="1"/>
      </xdr:nvSpPr>
      <xdr:spPr>
        <a:xfrm>
          <a:off x="4673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a:extLst>
            <a:ext uri="{FF2B5EF4-FFF2-40B4-BE49-F238E27FC236}">
              <a16:creationId xmlns="" xmlns:a16="http://schemas.microsoft.com/office/drawing/2014/main" id="{00000000-0008-0000-0100-00003B000000}"/>
            </a:ext>
          </a:extLst>
        </xdr:cNvPr>
        <xdr:cNvCxnSpPr/>
      </xdr:nvCxnSpPr>
      <xdr:spPr>
        <a:xfrm>
          <a:off x="4546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11701</xdr:rowOff>
    </xdr:from>
    <xdr:ext cx="405111" cy="259045"/>
    <xdr:sp macro="" textlink="">
      <xdr:nvSpPr>
        <xdr:cNvPr id="60" name="【道路】&#10;有形固定資産減価償却率平均値テキスト">
          <a:extLst>
            <a:ext uri="{FF2B5EF4-FFF2-40B4-BE49-F238E27FC236}">
              <a16:creationId xmlns="" xmlns:a16="http://schemas.microsoft.com/office/drawing/2014/main" id="{00000000-0008-0000-0100-00003C000000}"/>
            </a:ext>
          </a:extLst>
        </xdr:cNvPr>
        <xdr:cNvSpPr txBox="1"/>
      </xdr:nvSpPr>
      <xdr:spPr>
        <a:xfrm>
          <a:off x="4673600" y="6183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a:extLst>
            <a:ext uri="{FF2B5EF4-FFF2-40B4-BE49-F238E27FC236}">
              <a16:creationId xmlns="" xmlns:a16="http://schemas.microsoft.com/office/drawing/2014/main" id="{00000000-0008-0000-0100-00003D000000}"/>
            </a:ext>
          </a:extLst>
        </xdr:cNvPr>
        <xdr:cNvSpPr/>
      </xdr:nvSpPr>
      <xdr:spPr>
        <a:xfrm>
          <a:off x="4584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125984</xdr:rowOff>
    </xdr:from>
    <xdr:to>
      <xdr:col>20</xdr:col>
      <xdr:colOff>38100</xdr:colOff>
      <xdr:row>37</xdr:row>
      <xdr:rowOff>56134</xdr:rowOff>
    </xdr:to>
    <xdr:sp macro="" textlink="">
      <xdr:nvSpPr>
        <xdr:cNvPr id="62" name="フローチャート: 判断 61">
          <a:extLst>
            <a:ext uri="{FF2B5EF4-FFF2-40B4-BE49-F238E27FC236}">
              <a16:creationId xmlns="" xmlns:a16="http://schemas.microsoft.com/office/drawing/2014/main" id="{00000000-0008-0000-0100-00003E000000}"/>
            </a:ext>
          </a:extLst>
        </xdr:cNvPr>
        <xdr:cNvSpPr/>
      </xdr:nvSpPr>
      <xdr:spPr>
        <a:xfrm>
          <a:off x="37465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75692</xdr:rowOff>
    </xdr:from>
    <xdr:to>
      <xdr:col>15</xdr:col>
      <xdr:colOff>101600</xdr:colOff>
      <xdr:row>37</xdr:row>
      <xdr:rowOff>5842</xdr:rowOff>
    </xdr:to>
    <xdr:sp macro="" textlink="">
      <xdr:nvSpPr>
        <xdr:cNvPr id="63" name="フローチャート: 判断 62">
          <a:extLst>
            <a:ext uri="{FF2B5EF4-FFF2-40B4-BE49-F238E27FC236}">
              <a16:creationId xmlns="" xmlns:a16="http://schemas.microsoft.com/office/drawing/2014/main" id="{00000000-0008-0000-0100-00003F000000}"/>
            </a:ext>
          </a:extLst>
        </xdr:cNvPr>
        <xdr:cNvSpPr/>
      </xdr:nvSpPr>
      <xdr:spPr>
        <a:xfrm>
          <a:off x="2857500" y="624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a:extLst>
            <a:ext uri="{FF2B5EF4-FFF2-40B4-BE49-F238E27FC236}">
              <a16:creationId xmlns="" xmlns:a16="http://schemas.microsoft.com/office/drawing/2014/main" id="{00000000-0008-0000-0100-000040000000}"/>
            </a:ext>
          </a:extLst>
        </xdr:cNvPr>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34544</xdr:rowOff>
    </xdr:from>
    <xdr:to>
      <xdr:col>6</xdr:col>
      <xdr:colOff>38100</xdr:colOff>
      <xdr:row>36</xdr:row>
      <xdr:rowOff>136144</xdr:rowOff>
    </xdr:to>
    <xdr:sp macro="" textlink="">
      <xdr:nvSpPr>
        <xdr:cNvPr id="65" name="フローチャート: 判断 64">
          <a:extLst>
            <a:ext uri="{FF2B5EF4-FFF2-40B4-BE49-F238E27FC236}">
              <a16:creationId xmlns="" xmlns:a16="http://schemas.microsoft.com/office/drawing/2014/main" id="{00000000-0008-0000-0100-000041000000}"/>
            </a:ext>
          </a:extLst>
        </xdr:cNvPr>
        <xdr:cNvSpPr/>
      </xdr:nvSpPr>
      <xdr:spPr>
        <a:xfrm>
          <a:off x="1079500" y="620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167132</xdr:rowOff>
    </xdr:from>
    <xdr:to>
      <xdr:col>24</xdr:col>
      <xdr:colOff>114300</xdr:colOff>
      <xdr:row>37</xdr:row>
      <xdr:rowOff>97282</xdr:rowOff>
    </xdr:to>
    <xdr:sp macro="" textlink="">
      <xdr:nvSpPr>
        <xdr:cNvPr id="71" name="楕円 70">
          <a:extLst>
            <a:ext uri="{FF2B5EF4-FFF2-40B4-BE49-F238E27FC236}">
              <a16:creationId xmlns="" xmlns:a16="http://schemas.microsoft.com/office/drawing/2014/main" id="{00000000-0008-0000-0100-000047000000}"/>
            </a:ext>
          </a:extLst>
        </xdr:cNvPr>
        <xdr:cNvSpPr/>
      </xdr:nvSpPr>
      <xdr:spPr>
        <a:xfrm>
          <a:off x="4584700" y="63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145559</xdr:rowOff>
    </xdr:from>
    <xdr:ext cx="405111" cy="259045"/>
    <xdr:sp macro="" textlink="">
      <xdr:nvSpPr>
        <xdr:cNvPr id="72" name="【道路】&#10;有形固定資産減価償却率該当値テキスト">
          <a:extLst>
            <a:ext uri="{FF2B5EF4-FFF2-40B4-BE49-F238E27FC236}">
              <a16:creationId xmlns="" xmlns:a16="http://schemas.microsoft.com/office/drawing/2014/main" id="{00000000-0008-0000-0100-000048000000}"/>
            </a:ext>
          </a:extLst>
        </xdr:cNvPr>
        <xdr:cNvSpPr txBox="1"/>
      </xdr:nvSpPr>
      <xdr:spPr>
        <a:xfrm>
          <a:off x="4673600" y="631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135128</xdr:rowOff>
    </xdr:from>
    <xdr:to>
      <xdr:col>20</xdr:col>
      <xdr:colOff>38100</xdr:colOff>
      <xdr:row>37</xdr:row>
      <xdr:rowOff>65278</xdr:rowOff>
    </xdr:to>
    <xdr:sp macro="" textlink="">
      <xdr:nvSpPr>
        <xdr:cNvPr id="73" name="楕円 72">
          <a:extLst>
            <a:ext uri="{FF2B5EF4-FFF2-40B4-BE49-F238E27FC236}">
              <a16:creationId xmlns="" xmlns:a16="http://schemas.microsoft.com/office/drawing/2014/main" id="{00000000-0008-0000-0100-000049000000}"/>
            </a:ext>
          </a:extLst>
        </xdr:cNvPr>
        <xdr:cNvSpPr/>
      </xdr:nvSpPr>
      <xdr:spPr>
        <a:xfrm>
          <a:off x="3746500" y="63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14478</xdr:rowOff>
    </xdr:from>
    <xdr:to>
      <xdr:col>24</xdr:col>
      <xdr:colOff>63500</xdr:colOff>
      <xdr:row>37</xdr:row>
      <xdr:rowOff>46482</xdr:rowOff>
    </xdr:to>
    <xdr:cxnSp macro="">
      <xdr:nvCxnSpPr>
        <xdr:cNvPr id="74" name="直線コネクタ 73">
          <a:extLst>
            <a:ext uri="{FF2B5EF4-FFF2-40B4-BE49-F238E27FC236}">
              <a16:creationId xmlns="" xmlns:a16="http://schemas.microsoft.com/office/drawing/2014/main" id="{00000000-0008-0000-0100-00004A000000}"/>
            </a:ext>
          </a:extLst>
        </xdr:cNvPr>
        <xdr:cNvCxnSpPr/>
      </xdr:nvCxnSpPr>
      <xdr:spPr>
        <a:xfrm>
          <a:off x="3797300" y="63581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98552</xdr:rowOff>
    </xdr:from>
    <xdr:to>
      <xdr:col>15</xdr:col>
      <xdr:colOff>101600</xdr:colOff>
      <xdr:row>37</xdr:row>
      <xdr:rowOff>28702</xdr:rowOff>
    </xdr:to>
    <xdr:sp macro="" textlink="">
      <xdr:nvSpPr>
        <xdr:cNvPr id="75" name="楕円 74">
          <a:extLst>
            <a:ext uri="{FF2B5EF4-FFF2-40B4-BE49-F238E27FC236}">
              <a16:creationId xmlns="" xmlns:a16="http://schemas.microsoft.com/office/drawing/2014/main" id="{00000000-0008-0000-0100-00004B000000}"/>
            </a:ext>
          </a:extLst>
        </xdr:cNvPr>
        <xdr:cNvSpPr/>
      </xdr:nvSpPr>
      <xdr:spPr>
        <a:xfrm>
          <a:off x="2857500" y="6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149352</xdr:rowOff>
    </xdr:from>
    <xdr:to>
      <xdr:col>19</xdr:col>
      <xdr:colOff>177800</xdr:colOff>
      <xdr:row>37</xdr:row>
      <xdr:rowOff>14478</xdr:rowOff>
    </xdr:to>
    <xdr:cxnSp macro="">
      <xdr:nvCxnSpPr>
        <xdr:cNvPr id="76" name="直線コネクタ 75">
          <a:extLst>
            <a:ext uri="{FF2B5EF4-FFF2-40B4-BE49-F238E27FC236}">
              <a16:creationId xmlns="" xmlns:a16="http://schemas.microsoft.com/office/drawing/2014/main" id="{00000000-0008-0000-0100-00004C000000}"/>
            </a:ext>
          </a:extLst>
        </xdr:cNvPr>
        <xdr:cNvCxnSpPr/>
      </xdr:nvCxnSpPr>
      <xdr:spPr>
        <a:xfrm>
          <a:off x="2908300" y="63215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55118</xdr:rowOff>
    </xdr:from>
    <xdr:to>
      <xdr:col>10</xdr:col>
      <xdr:colOff>165100</xdr:colOff>
      <xdr:row>36</xdr:row>
      <xdr:rowOff>156718</xdr:rowOff>
    </xdr:to>
    <xdr:sp macro="" textlink="">
      <xdr:nvSpPr>
        <xdr:cNvPr id="77" name="楕円 76">
          <a:extLst>
            <a:ext uri="{FF2B5EF4-FFF2-40B4-BE49-F238E27FC236}">
              <a16:creationId xmlns="" xmlns:a16="http://schemas.microsoft.com/office/drawing/2014/main" id="{00000000-0008-0000-0100-00004D000000}"/>
            </a:ext>
          </a:extLst>
        </xdr:cNvPr>
        <xdr:cNvSpPr/>
      </xdr:nvSpPr>
      <xdr:spPr>
        <a:xfrm>
          <a:off x="1968500" y="622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105918</xdr:rowOff>
    </xdr:from>
    <xdr:to>
      <xdr:col>15</xdr:col>
      <xdr:colOff>50800</xdr:colOff>
      <xdr:row>36</xdr:row>
      <xdr:rowOff>149352</xdr:rowOff>
    </xdr:to>
    <xdr:cxnSp macro="">
      <xdr:nvCxnSpPr>
        <xdr:cNvPr id="78" name="直線コネクタ 77">
          <a:extLst>
            <a:ext uri="{FF2B5EF4-FFF2-40B4-BE49-F238E27FC236}">
              <a16:creationId xmlns="" xmlns:a16="http://schemas.microsoft.com/office/drawing/2014/main" id="{00000000-0008-0000-0100-00004E000000}"/>
            </a:ext>
          </a:extLst>
        </xdr:cNvPr>
        <xdr:cNvCxnSpPr/>
      </xdr:nvCxnSpPr>
      <xdr:spPr>
        <a:xfrm>
          <a:off x="2019300" y="627811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11684</xdr:rowOff>
    </xdr:from>
    <xdr:to>
      <xdr:col>6</xdr:col>
      <xdr:colOff>38100</xdr:colOff>
      <xdr:row>36</xdr:row>
      <xdr:rowOff>113284</xdr:rowOff>
    </xdr:to>
    <xdr:sp macro="" textlink="">
      <xdr:nvSpPr>
        <xdr:cNvPr id="79" name="楕円 78">
          <a:extLst>
            <a:ext uri="{FF2B5EF4-FFF2-40B4-BE49-F238E27FC236}">
              <a16:creationId xmlns="" xmlns:a16="http://schemas.microsoft.com/office/drawing/2014/main" id="{00000000-0008-0000-0100-00004F000000}"/>
            </a:ext>
          </a:extLst>
        </xdr:cNvPr>
        <xdr:cNvSpPr/>
      </xdr:nvSpPr>
      <xdr:spPr>
        <a:xfrm>
          <a:off x="1079500" y="61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62484</xdr:rowOff>
    </xdr:from>
    <xdr:to>
      <xdr:col>10</xdr:col>
      <xdr:colOff>114300</xdr:colOff>
      <xdr:row>36</xdr:row>
      <xdr:rowOff>105918</xdr:rowOff>
    </xdr:to>
    <xdr:cxnSp macro="">
      <xdr:nvCxnSpPr>
        <xdr:cNvPr id="80" name="直線コネクタ 79">
          <a:extLst>
            <a:ext uri="{FF2B5EF4-FFF2-40B4-BE49-F238E27FC236}">
              <a16:creationId xmlns="" xmlns:a16="http://schemas.microsoft.com/office/drawing/2014/main" id="{00000000-0008-0000-0100-000050000000}"/>
            </a:ext>
          </a:extLst>
        </xdr:cNvPr>
        <xdr:cNvCxnSpPr/>
      </xdr:nvCxnSpPr>
      <xdr:spPr>
        <a:xfrm>
          <a:off x="1130300" y="623468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72661</xdr:rowOff>
    </xdr:from>
    <xdr:ext cx="405111" cy="259045"/>
    <xdr:sp macro="" textlink="">
      <xdr:nvSpPr>
        <xdr:cNvPr id="81" name="n_1aveValue【道路】&#10;有形固定資産減価償却率">
          <a:extLst>
            <a:ext uri="{FF2B5EF4-FFF2-40B4-BE49-F238E27FC236}">
              <a16:creationId xmlns="" xmlns:a16="http://schemas.microsoft.com/office/drawing/2014/main" id="{00000000-0008-0000-0100-000051000000}"/>
            </a:ext>
          </a:extLst>
        </xdr:cNvPr>
        <xdr:cNvSpPr txBox="1"/>
      </xdr:nvSpPr>
      <xdr:spPr>
        <a:xfrm>
          <a:off x="3582044" y="607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22369</xdr:rowOff>
    </xdr:from>
    <xdr:ext cx="405111" cy="259045"/>
    <xdr:sp macro="" textlink="">
      <xdr:nvSpPr>
        <xdr:cNvPr id="82" name="n_2aveValue【道路】&#10;有形固定資産減価償却率">
          <a:extLst>
            <a:ext uri="{FF2B5EF4-FFF2-40B4-BE49-F238E27FC236}">
              <a16:creationId xmlns="" xmlns:a16="http://schemas.microsoft.com/office/drawing/2014/main" id="{00000000-0008-0000-0100-000052000000}"/>
            </a:ext>
          </a:extLst>
        </xdr:cNvPr>
        <xdr:cNvSpPr txBox="1"/>
      </xdr:nvSpPr>
      <xdr:spPr>
        <a:xfrm>
          <a:off x="2705744" y="602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147845</xdr:rowOff>
    </xdr:from>
    <xdr:ext cx="405111" cy="259045"/>
    <xdr:sp macro="" textlink="">
      <xdr:nvSpPr>
        <xdr:cNvPr id="83" name="n_3aveValue【道路】&#10;有形固定資産減価償却率">
          <a:extLst>
            <a:ext uri="{FF2B5EF4-FFF2-40B4-BE49-F238E27FC236}">
              <a16:creationId xmlns="" xmlns:a16="http://schemas.microsoft.com/office/drawing/2014/main" id="{00000000-0008-0000-0100-000053000000}"/>
            </a:ext>
          </a:extLst>
        </xdr:cNvPr>
        <xdr:cNvSpPr txBox="1"/>
      </xdr:nvSpPr>
      <xdr:spPr>
        <a:xfrm>
          <a:off x="1816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127271</xdr:rowOff>
    </xdr:from>
    <xdr:ext cx="405111" cy="259045"/>
    <xdr:sp macro="" textlink="">
      <xdr:nvSpPr>
        <xdr:cNvPr id="84" name="n_4aveValue【道路】&#10;有形固定資産減価償却率">
          <a:extLst>
            <a:ext uri="{FF2B5EF4-FFF2-40B4-BE49-F238E27FC236}">
              <a16:creationId xmlns="" xmlns:a16="http://schemas.microsoft.com/office/drawing/2014/main" id="{00000000-0008-0000-0100-000054000000}"/>
            </a:ext>
          </a:extLst>
        </xdr:cNvPr>
        <xdr:cNvSpPr txBox="1"/>
      </xdr:nvSpPr>
      <xdr:spPr>
        <a:xfrm>
          <a:off x="927744" y="629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56405</xdr:rowOff>
    </xdr:from>
    <xdr:ext cx="405111" cy="259045"/>
    <xdr:sp macro="" textlink="">
      <xdr:nvSpPr>
        <xdr:cNvPr id="85" name="n_1mainValue【道路】&#10;有形固定資産減価償却率">
          <a:extLst>
            <a:ext uri="{FF2B5EF4-FFF2-40B4-BE49-F238E27FC236}">
              <a16:creationId xmlns="" xmlns:a16="http://schemas.microsoft.com/office/drawing/2014/main" id="{00000000-0008-0000-0100-000055000000}"/>
            </a:ext>
          </a:extLst>
        </xdr:cNvPr>
        <xdr:cNvSpPr txBox="1"/>
      </xdr:nvSpPr>
      <xdr:spPr>
        <a:xfrm>
          <a:off x="3582044" y="64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19829</xdr:rowOff>
    </xdr:from>
    <xdr:ext cx="405111" cy="259045"/>
    <xdr:sp macro="" textlink="">
      <xdr:nvSpPr>
        <xdr:cNvPr id="86" name="n_2mainValue【道路】&#10;有形固定資産減価償却率">
          <a:extLst>
            <a:ext uri="{FF2B5EF4-FFF2-40B4-BE49-F238E27FC236}">
              <a16:creationId xmlns="" xmlns:a16="http://schemas.microsoft.com/office/drawing/2014/main" id="{00000000-0008-0000-0100-000056000000}"/>
            </a:ext>
          </a:extLst>
        </xdr:cNvPr>
        <xdr:cNvSpPr txBox="1"/>
      </xdr:nvSpPr>
      <xdr:spPr>
        <a:xfrm>
          <a:off x="2705744" y="636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1795</xdr:rowOff>
    </xdr:from>
    <xdr:ext cx="405111" cy="259045"/>
    <xdr:sp macro="" textlink="">
      <xdr:nvSpPr>
        <xdr:cNvPr id="87" name="n_3mainValue【道路】&#10;有形固定資産減価償却率">
          <a:extLst>
            <a:ext uri="{FF2B5EF4-FFF2-40B4-BE49-F238E27FC236}">
              <a16:creationId xmlns="" xmlns:a16="http://schemas.microsoft.com/office/drawing/2014/main" id="{00000000-0008-0000-0100-000057000000}"/>
            </a:ext>
          </a:extLst>
        </xdr:cNvPr>
        <xdr:cNvSpPr txBox="1"/>
      </xdr:nvSpPr>
      <xdr:spPr>
        <a:xfrm>
          <a:off x="1816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129811</xdr:rowOff>
    </xdr:from>
    <xdr:ext cx="405111" cy="259045"/>
    <xdr:sp macro="" textlink="">
      <xdr:nvSpPr>
        <xdr:cNvPr id="88" name="n_4mainValue【道路】&#10;有形固定資産減価償却率">
          <a:extLst>
            <a:ext uri="{FF2B5EF4-FFF2-40B4-BE49-F238E27FC236}">
              <a16:creationId xmlns="" xmlns:a16="http://schemas.microsoft.com/office/drawing/2014/main" id="{00000000-0008-0000-0100-000058000000}"/>
            </a:ext>
          </a:extLst>
        </xdr:cNvPr>
        <xdr:cNvSpPr txBox="1"/>
      </xdr:nvSpPr>
      <xdr:spPr>
        <a:xfrm>
          <a:off x="927744" y="595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 xmlns:a16="http://schemas.microsoft.com/office/drawing/2014/main" id="{00000000-0008-0000-01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 xmlns:a16="http://schemas.microsoft.com/office/drawing/2014/main" id="{00000000-0008-0000-01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 xmlns:a16="http://schemas.microsoft.com/office/drawing/2014/main" id="{00000000-0008-0000-01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 xmlns:a16="http://schemas.microsoft.com/office/drawing/2014/main" id="{00000000-0008-0000-01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a:extLst>
            <a:ext uri="{FF2B5EF4-FFF2-40B4-BE49-F238E27FC236}">
              <a16:creationId xmlns="" xmlns:a16="http://schemas.microsoft.com/office/drawing/2014/main" id="{00000000-0008-0000-0100-000070000000}"/>
            </a:ext>
          </a:extLst>
        </xdr:cNvPr>
        <xdr:cNvCxnSpPr/>
      </xdr:nvCxnSpPr>
      <xdr:spPr>
        <a:xfrm flipV="1">
          <a:off x="10476865" y="5934208"/>
          <a:ext cx="0" cy="124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a:extLst>
            <a:ext uri="{FF2B5EF4-FFF2-40B4-BE49-F238E27FC236}">
              <a16:creationId xmlns="" xmlns:a16="http://schemas.microsoft.com/office/drawing/2014/main" id="{00000000-0008-0000-0100-000071000000}"/>
            </a:ext>
          </a:extLst>
        </xdr:cNvPr>
        <xdr:cNvSpPr txBox="1"/>
      </xdr:nvSpPr>
      <xdr:spPr>
        <a:xfrm>
          <a:off x="1051560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a:extLst>
            <a:ext uri="{FF2B5EF4-FFF2-40B4-BE49-F238E27FC236}">
              <a16:creationId xmlns="" xmlns:a16="http://schemas.microsoft.com/office/drawing/2014/main" id="{00000000-0008-0000-0100-000072000000}"/>
            </a:ext>
          </a:extLst>
        </xdr:cNvPr>
        <xdr:cNvCxnSpPr/>
      </xdr:nvCxnSpPr>
      <xdr:spPr>
        <a:xfrm>
          <a:off x="10388600" y="717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a:extLst>
            <a:ext uri="{FF2B5EF4-FFF2-40B4-BE49-F238E27FC236}">
              <a16:creationId xmlns="" xmlns:a16="http://schemas.microsoft.com/office/drawing/2014/main" id="{00000000-0008-0000-0100-000073000000}"/>
            </a:ext>
          </a:extLst>
        </xdr:cNvPr>
        <xdr:cNvSpPr txBox="1"/>
      </xdr:nvSpPr>
      <xdr:spPr>
        <a:xfrm>
          <a:off x="10515600" y="57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a:extLst>
            <a:ext uri="{FF2B5EF4-FFF2-40B4-BE49-F238E27FC236}">
              <a16:creationId xmlns="" xmlns:a16="http://schemas.microsoft.com/office/drawing/2014/main" id="{00000000-0008-0000-0100-000074000000}"/>
            </a:ext>
          </a:extLst>
        </xdr:cNvPr>
        <xdr:cNvCxnSpPr/>
      </xdr:nvCxnSpPr>
      <xdr:spPr>
        <a:xfrm>
          <a:off x="10388600" y="593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94035</xdr:rowOff>
    </xdr:from>
    <xdr:ext cx="534377" cy="259045"/>
    <xdr:sp macro="" textlink="">
      <xdr:nvSpPr>
        <xdr:cNvPr id="117" name="【道路】&#10;一人当たり延長平均値テキスト">
          <a:extLst>
            <a:ext uri="{FF2B5EF4-FFF2-40B4-BE49-F238E27FC236}">
              <a16:creationId xmlns="" xmlns:a16="http://schemas.microsoft.com/office/drawing/2014/main" id="{00000000-0008-0000-0100-000075000000}"/>
            </a:ext>
          </a:extLst>
        </xdr:cNvPr>
        <xdr:cNvSpPr txBox="1"/>
      </xdr:nvSpPr>
      <xdr:spPr>
        <a:xfrm>
          <a:off x="10515600" y="660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a:extLst>
            <a:ext uri="{FF2B5EF4-FFF2-40B4-BE49-F238E27FC236}">
              <a16:creationId xmlns="" xmlns:a16="http://schemas.microsoft.com/office/drawing/2014/main" id="{00000000-0008-0000-0100-000076000000}"/>
            </a:ext>
          </a:extLst>
        </xdr:cNvPr>
        <xdr:cNvSpPr/>
      </xdr:nvSpPr>
      <xdr:spPr>
        <a:xfrm>
          <a:off x="10426700" y="67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9" name="フローチャート: 判断 118">
          <a:extLst>
            <a:ext uri="{FF2B5EF4-FFF2-40B4-BE49-F238E27FC236}">
              <a16:creationId xmlns="" xmlns:a16="http://schemas.microsoft.com/office/drawing/2014/main" id="{00000000-0008-0000-0100-000077000000}"/>
            </a:ext>
          </a:extLst>
        </xdr:cNvPr>
        <xdr:cNvSpPr/>
      </xdr:nvSpPr>
      <xdr:spPr>
        <a:xfrm>
          <a:off x="9588500" y="67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156731</xdr:rowOff>
    </xdr:from>
    <xdr:to>
      <xdr:col>46</xdr:col>
      <xdr:colOff>38100</xdr:colOff>
      <xdr:row>37</xdr:row>
      <xdr:rowOff>86881</xdr:rowOff>
    </xdr:to>
    <xdr:sp macro="" textlink="">
      <xdr:nvSpPr>
        <xdr:cNvPr id="120" name="フローチャート: 判断 119">
          <a:extLst>
            <a:ext uri="{FF2B5EF4-FFF2-40B4-BE49-F238E27FC236}">
              <a16:creationId xmlns="" xmlns:a16="http://schemas.microsoft.com/office/drawing/2014/main" id="{00000000-0008-0000-0100-000078000000}"/>
            </a:ext>
          </a:extLst>
        </xdr:cNvPr>
        <xdr:cNvSpPr/>
      </xdr:nvSpPr>
      <xdr:spPr>
        <a:xfrm>
          <a:off x="8699500" y="632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126460</xdr:rowOff>
    </xdr:from>
    <xdr:to>
      <xdr:col>41</xdr:col>
      <xdr:colOff>101600</xdr:colOff>
      <xdr:row>37</xdr:row>
      <xdr:rowOff>56610</xdr:rowOff>
    </xdr:to>
    <xdr:sp macro="" textlink="">
      <xdr:nvSpPr>
        <xdr:cNvPr id="121" name="フローチャート: 判断 120">
          <a:extLst>
            <a:ext uri="{FF2B5EF4-FFF2-40B4-BE49-F238E27FC236}">
              <a16:creationId xmlns="" xmlns:a16="http://schemas.microsoft.com/office/drawing/2014/main" id="{00000000-0008-0000-0100-000079000000}"/>
            </a:ext>
          </a:extLst>
        </xdr:cNvPr>
        <xdr:cNvSpPr/>
      </xdr:nvSpPr>
      <xdr:spPr>
        <a:xfrm>
          <a:off x="7810500" y="62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4331</xdr:rowOff>
    </xdr:from>
    <xdr:to>
      <xdr:col>36</xdr:col>
      <xdr:colOff>165100</xdr:colOff>
      <xdr:row>37</xdr:row>
      <xdr:rowOff>105931</xdr:rowOff>
    </xdr:to>
    <xdr:sp macro="" textlink="">
      <xdr:nvSpPr>
        <xdr:cNvPr id="122" name="フローチャート: 判断 121">
          <a:extLst>
            <a:ext uri="{FF2B5EF4-FFF2-40B4-BE49-F238E27FC236}">
              <a16:creationId xmlns="" xmlns:a16="http://schemas.microsoft.com/office/drawing/2014/main" id="{00000000-0008-0000-0100-00007A000000}"/>
            </a:ext>
          </a:extLst>
        </xdr:cNvPr>
        <xdr:cNvSpPr/>
      </xdr:nvSpPr>
      <xdr:spPr>
        <a:xfrm>
          <a:off x="6921500" y="634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75444</xdr:rowOff>
    </xdr:from>
    <xdr:to>
      <xdr:col>55</xdr:col>
      <xdr:colOff>50800</xdr:colOff>
      <xdr:row>40</xdr:row>
      <xdr:rowOff>5594</xdr:rowOff>
    </xdr:to>
    <xdr:sp macro="" textlink="">
      <xdr:nvSpPr>
        <xdr:cNvPr id="128" name="楕円 127">
          <a:extLst>
            <a:ext uri="{FF2B5EF4-FFF2-40B4-BE49-F238E27FC236}">
              <a16:creationId xmlns="" xmlns:a16="http://schemas.microsoft.com/office/drawing/2014/main" id="{00000000-0008-0000-0100-000080000000}"/>
            </a:ext>
          </a:extLst>
        </xdr:cNvPr>
        <xdr:cNvSpPr/>
      </xdr:nvSpPr>
      <xdr:spPr>
        <a:xfrm>
          <a:off x="10426700" y="676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53871</xdr:rowOff>
    </xdr:from>
    <xdr:ext cx="534377" cy="259045"/>
    <xdr:sp macro="" textlink="">
      <xdr:nvSpPr>
        <xdr:cNvPr id="129" name="【道路】&#10;一人当たり延長該当値テキスト">
          <a:extLst>
            <a:ext uri="{FF2B5EF4-FFF2-40B4-BE49-F238E27FC236}">
              <a16:creationId xmlns="" xmlns:a16="http://schemas.microsoft.com/office/drawing/2014/main" id="{00000000-0008-0000-0100-000081000000}"/>
            </a:ext>
          </a:extLst>
        </xdr:cNvPr>
        <xdr:cNvSpPr txBox="1"/>
      </xdr:nvSpPr>
      <xdr:spPr>
        <a:xfrm>
          <a:off x="10515600" y="674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89865</xdr:rowOff>
    </xdr:from>
    <xdr:to>
      <xdr:col>50</xdr:col>
      <xdr:colOff>165100</xdr:colOff>
      <xdr:row>40</xdr:row>
      <xdr:rowOff>20015</xdr:rowOff>
    </xdr:to>
    <xdr:sp macro="" textlink="">
      <xdr:nvSpPr>
        <xdr:cNvPr id="130" name="楕円 129">
          <a:extLst>
            <a:ext uri="{FF2B5EF4-FFF2-40B4-BE49-F238E27FC236}">
              <a16:creationId xmlns="" xmlns:a16="http://schemas.microsoft.com/office/drawing/2014/main" id="{00000000-0008-0000-0100-000082000000}"/>
            </a:ext>
          </a:extLst>
        </xdr:cNvPr>
        <xdr:cNvSpPr/>
      </xdr:nvSpPr>
      <xdr:spPr>
        <a:xfrm>
          <a:off x="9588500" y="677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126244</xdr:rowOff>
    </xdr:from>
    <xdr:to>
      <xdr:col>55</xdr:col>
      <xdr:colOff>0</xdr:colOff>
      <xdr:row>39</xdr:row>
      <xdr:rowOff>140665</xdr:rowOff>
    </xdr:to>
    <xdr:cxnSp macro="">
      <xdr:nvCxnSpPr>
        <xdr:cNvPr id="131" name="直線コネクタ 130">
          <a:extLst>
            <a:ext uri="{FF2B5EF4-FFF2-40B4-BE49-F238E27FC236}">
              <a16:creationId xmlns="" xmlns:a16="http://schemas.microsoft.com/office/drawing/2014/main" id="{00000000-0008-0000-0100-000083000000}"/>
            </a:ext>
          </a:extLst>
        </xdr:cNvPr>
        <xdr:cNvCxnSpPr/>
      </xdr:nvCxnSpPr>
      <xdr:spPr>
        <a:xfrm flipV="1">
          <a:off x="9639300" y="6812794"/>
          <a:ext cx="838200" cy="1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103086</xdr:rowOff>
    </xdr:from>
    <xdr:to>
      <xdr:col>46</xdr:col>
      <xdr:colOff>38100</xdr:colOff>
      <xdr:row>40</xdr:row>
      <xdr:rowOff>33236</xdr:rowOff>
    </xdr:to>
    <xdr:sp macro="" textlink="">
      <xdr:nvSpPr>
        <xdr:cNvPr id="132" name="楕円 131">
          <a:extLst>
            <a:ext uri="{FF2B5EF4-FFF2-40B4-BE49-F238E27FC236}">
              <a16:creationId xmlns="" xmlns:a16="http://schemas.microsoft.com/office/drawing/2014/main" id="{00000000-0008-0000-0100-000084000000}"/>
            </a:ext>
          </a:extLst>
        </xdr:cNvPr>
        <xdr:cNvSpPr/>
      </xdr:nvSpPr>
      <xdr:spPr>
        <a:xfrm>
          <a:off x="8699500" y="678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140665</xdr:rowOff>
    </xdr:from>
    <xdr:to>
      <xdr:col>50</xdr:col>
      <xdr:colOff>114300</xdr:colOff>
      <xdr:row>39</xdr:row>
      <xdr:rowOff>153886</xdr:rowOff>
    </xdr:to>
    <xdr:cxnSp macro="">
      <xdr:nvCxnSpPr>
        <xdr:cNvPr id="133" name="直線コネクタ 132">
          <a:extLst>
            <a:ext uri="{FF2B5EF4-FFF2-40B4-BE49-F238E27FC236}">
              <a16:creationId xmlns="" xmlns:a16="http://schemas.microsoft.com/office/drawing/2014/main" id="{00000000-0008-0000-0100-000085000000}"/>
            </a:ext>
          </a:extLst>
        </xdr:cNvPr>
        <xdr:cNvCxnSpPr/>
      </xdr:nvCxnSpPr>
      <xdr:spPr>
        <a:xfrm flipV="1">
          <a:off x="8750300" y="6827215"/>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113659</xdr:rowOff>
    </xdr:from>
    <xdr:to>
      <xdr:col>41</xdr:col>
      <xdr:colOff>101600</xdr:colOff>
      <xdr:row>40</xdr:row>
      <xdr:rowOff>43809</xdr:rowOff>
    </xdr:to>
    <xdr:sp macro="" textlink="">
      <xdr:nvSpPr>
        <xdr:cNvPr id="134" name="楕円 133">
          <a:extLst>
            <a:ext uri="{FF2B5EF4-FFF2-40B4-BE49-F238E27FC236}">
              <a16:creationId xmlns="" xmlns:a16="http://schemas.microsoft.com/office/drawing/2014/main" id="{00000000-0008-0000-0100-000086000000}"/>
            </a:ext>
          </a:extLst>
        </xdr:cNvPr>
        <xdr:cNvSpPr/>
      </xdr:nvSpPr>
      <xdr:spPr>
        <a:xfrm>
          <a:off x="7810500" y="680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153886</xdr:rowOff>
    </xdr:from>
    <xdr:to>
      <xdr:col>45</xdr:col>
      <xdr:colOff>177800</xdr:colOff>
      <xdr:row>39</xdr:row>
      <xdr:rowOff>164459</xdr:rowOff>
    </xdr:to>
    <xdr:cxnSp macro="">
      <xdr:nvCxnSpPr>
        <xdr:cNvPr id="135" name="直線コネクタ 134">
          <a:extLst>
            <a:ext uri="{FF2B5EF4-FFF2-40B4-BE49-F238E27FC236}">
              <a16:creationId xmlns="" xmlns:a16="http://schemas.microsoft.com/office/drawing/2014/main" id="{00000000-0008-0000-0100-000087000000}"/>
            </a:ext>
          </a:extLst>
        </xdr:cNvPr>
        <xdr:cNvCxnSpPr/>
      </xdr:nvCxnSpPr>
      <xdr:spPr>
        <a:xfrm flipV="1">
          <a:off x="7861300" y="6840436"/>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122593</xdr:rowOff>
    </xdr:from>
    <xdr:to>
      <xdr:col>36</xdr:col>
      <xdr:colOff>165100</xdr:colOff>
      <xdr:row>40</xdr:row>
      <xdr:rowOff>52743</xdr:rowOff>
    </xdr:to>
    <xdr:sp macro="" textlink="">
      <xdr:nvSpPr>
        <xdr:cNvPr id="136" name="楕円 135">
          <a:extLst>
            <a:ext uri="{FF2B5EF4-FFF2-40B4-BE49-F238E27FC236}">
              <a16:creationId xmlns="" xmlns:a16="http://schemas.microsoft.com/office/drawing/2014/main" id="{00000000-0008-0000-0100-000088000000}"/>
            </a:ext>
          </a:extLst>
        </xdr:cNvPr>
        <xdr:cNvSpPr/>
      </xdr:nvSpPr>
      <xdr:spPr>
        <a:xfrm>
          <a:off x="6921500" y="680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164459</xdr:rowOff>
    </xdr:from>
    <xdr:to>
      <xdr:col>41</xdr:col>
      <xdr:colOff>50800</xdr:colOff>
      <xdr:row>40</xdr:row>
      <xdr:rowOff>1943</xdr:rowOff>
    </xdr:to>
    <xdr:cxnSp macro="">
      <xdr:nvCxnSpPr>
        <xdr:cNvPr id="137" name="直線コネクタ 136">
          <a:extLst>
            <a:ext uri="{FF2B5EF4-FFF2-40B4-BE49-F238E27FC236}">
              <a16:creationId xmlns="" xmlns:a16="http://schemas.microsoft.com/office/drawing/2014/main" id="{00000000-0008-0000-0100-000089000000}"/>
            </a:ext>
          </a:extLst>
        </xdr:cNvPr>
        <xdr:cNvCxnSpPr/>
      </xdr:nvCxnSpPr>
      <xdr:spPr>
        <a:xfrm flipV="1">
          <a:off x="6972300" y="6851009"/>
          <a:ext cx="889000" cy="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29056</xdr:rowOff>
    </xdr:from>
    <xdr:ext cx="534377" cy="259045"/>
    <xdr:sp macro="" textlink="">
      <xdr:nvSpPr>
        <xdr:cNvPr id="138" name="n_1aveValue【道路】&#10;一人当たり延長">
          <a:extLst>
            <a:ext uri="{FF2B5EF4-FFF2-40B4-BE49-F238E27FC236}">
              <a16:creationId xmlns="" xmlns:a16="http://schemas.microsoft.com/office/drawing/2014/main" id="{00000000-0008-0000-0100-00008A000000}"/>
            </a:ext>
          </a:extLst>
        </xdr:cNvPr>
        <xdr:cNvSpPr txBox="1"/>
      </xdr:nvSpPr>
      <xdr:spPr>
        <a:xfrm>
          <a:off x="9359411" y="65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103408</xdr:rowOff>
    </xdr:from>
    <xdr:ext cx="534377" cy="259045"/>
    <xdr:sp macro="" textlink="">
      <xdr:nvSpPr>
        <xdr:cNvPr id="139" name="n_2aveValue【道路】&#10;一人当たり延長">
          <a:extLst>
            <a:ext uri="{FF2B5EF4-FFF2-40B4-BE49-F238E27FC236}">
              <a16:creationId xmlns="" xmlns:a16="http://schemas.microsoft.com/office/drawing/2014/main" id="{00000000-0008-0000-0100-00008B000000}"/>
            </a:ext>
          </a:extLst>
        </xdr:cNvPr>
        <xdr:cNvSpPr txBox="1"/>
      </xdr:nvSpPr>
      <xdr:spPr>
        <a:xfrm>
          <a:off x="8483111" y="610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73137</xdr:rowOff>
    </xdr:from>
    <xdr:ext cx="534377" cy="259045"/>
    <xdr:sp macro="" textlink="">
      <xdr:nvSpPr>
        <xdr:cNvPr id="140" name="n_3aveValue【道路】&#10;一人当たり延長">
          <a:extLst>
            <a:ext uri="{FF2B5EF4-FFF2-40B4-BE49-F238E27FC236}">
              <a16:creationId xmlns="" xmlns:a16="http://schemas.microsoft.com/office/drawing/2014/main" id="{00000000-0008-0000-0100-00008C000000}"/>
            </a:ext>
          </a:extLst>
        </xdr:cNvPr>
        <xdr:cNvSpPr txBox="1"/>
      </xdr:nvSpPr>
      <xdr:spPr>
        <a:xfrm>
          <a:off x="7594111" y="60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122458</xdr:rowOff>
    </xdr:from>
    <xdr:ext cx="534377" cy="259045"/>
    <xdr:sp macro="" textlink="">
      <xdr:nvSpPr>
        <xdr:cNvPr id="141" name="n_4aveValue【道路】&#10;一人当たり延長">
          <a:extLst>
            <a:ext uri="{FF2B5EF4-FFF2-40B4-BE49-F238E27FC236}">
              <a16:creationId xmlns="" xmlns:a16="http://schemas.microsoft.com/office/drawing/2014/main" id="{00000000-0008-0000-0100-00008D000000}"/>
            </a:ext>
          </a:extLst>
        </xdr:cNvPr>
        <xdr:cNvSpPr txBox="1"/>
      </xdr:nvSpPr>
      <xdr:spPr>
        <a:xfrm>
          <a:off x="6705111" y="612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11142</xdr:rowOff>
    </xdr:from>
    <xdr:ext cx="534377" cy="259045"/>
    <xdr:sp macro="" textlink="">
      <xdr:nvSpPr>
        <xdr:cNvPr id="142" name="n_1mainValue【道路】&#10;一人当たり延長">
          <a:extLst>
            <a:ext uri="{FF2B5EF4-FFF2-40B4-BE49-F238E27FC236}">
              <a16:creationId xmlns="" xmlns:a16="http://schemas.microsoft.com/office/drawing/2014/main" id="{00000000-0008-0000-0100-00008E000000}"/>
            </a:ext>
          </a:extLst>
        </xdr:cNvPr>
        <xdr:cNvSpPr txBox="1"/>
      </xdr:nvSpPr>
      <xdr:spPr>
        <a:xfrm>
          <a:off x="9359411" y="686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24363</xdr:rowOff>
    </xdr:from>
    <xdr:ext cx="534377" cy="259045"/>
    <xdr:sp macro="" textlink="">
      <xdr:nvSpPr>
        <xdr:cNvPr id="143" name="n_2mainValue【道路】&#10;一人当たり延長">
          <a:extLst>
            <a:ext uri="{FF2B5EF4-FFF2-40B4-BE49-F238E27FC236}">
              <a16:creationId xmlns="" xmlns:a16="http://schemas.microsoft.com/office/drawing/2014/main" id="{00000000-0008-0000-0100-00008F000000}"/>
            </a:ext>
          </a:extLst>
        </xdr:cNvPr>
        <xdr:cNvSpPr txBox="1"/>
      </xdr:nvSpPr>
      <xdr:spPr>
        <a:xfrm>
          <a:off x="8483111" y="688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34936</xdr:rowOff>
    </xdr:from>
    <xdr:ext cx="534377" cy="259045"/>
    <xdr:sp macro="" textlink="">
      <xdr:nvSpPr>
        <xdr:cNvPr id="144" name="n_3mainValue【道路】&#10;一人当たり延長">
          <a:extLst>
            <a:ext uri="{FF2B5EF4-FFF2-40B4-BE49-F238E27FC236}">
              <a16:creationId xmlns="" xmlns:a16="http://schemas.microsoft.com/office/drawing/2014/main" id="{00000000-0008-0000-0100-000090000000}"/>
            </a:ext>
          </a:extLst>
        </xdr:cNvPr>
        <xdr:cNvSpPr txBox="1"/>
      </xdr:nvSpPr>
      <xdr:spPr>
        <a:xfrm>
          <a:off x="7594111" y="689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43870</xdr:rowOff>
    </xdr:from>
    <xdr:ext cx="534377" cy="259045"/>
    <xdr:sp macro="" textlink="">
      <xdr:nvSpPr>
        <xdr:cNvPr id="145" name="n_4mainValue【道路】&#10;一人当たり延長">
          <a:extLst>
            <a:ext uri="{FF2B5EF4-FFF2-40B4-BE49-F238E27FC236}">
              <a16:creationId xmlns="" xmlns:a16="http://schemas.microsoft.com/office/drawing/2014/main" id="{00000000-0008-0000-0100-000091000000}"/>
            </a:ext>
          </a:extLst>
        </xdr:cNvPr>
        <xdr:cNvSpPr txBox="1"/>
      </xdr:nvSpPr>
      <xdr:spPr>
        <a:xfrm>
          <a:off x="6705111" y="690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1" name="直線コネクタ 170">
          <a:extLst>
            <a:ext uri="{FF2B5EF4-FFF2-40B4-BE49-F238E27FC236}">
              <a16:creationId xmlns="" xmlns:a16="http://schemas.microsoft.com/office/drawing/2014/main" id="{00000000-0008-0000-0100-0000AB000000}"/>
            </a:ext>
          </a:extLst>
        </xdr:cNvPr>
        <xdr:cNvCxnSpPr/>
      </xdr:nvCxnSpPr>
      <xdr:spPr>
        <a:xfrm flipV="1">
          <a:off x="4634865" y="9514659"/>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2" name="【橋りょう・トンネル】&#10;有形固定資産減価償却率最小値テキスト">
          <a:extLst>
            <a:ext uri="{FF2B5EF4-FFF2-40B4-BE49-F238E27FC236}">
              <a16:creationId xmlns="" xmlns:a16="http://schemas.microsoft.com/office/drawing/2014/main" id="{00000000-0008-0000-0100-0000AC000000}"/>
            </a:ext>
          </a:extLst>
        </xdr:cNvPr>
        <xdr:cNvSpPr txBox="1"/>
      </xdr:nvSpPr>
      <xdr:spPr>
        <a:xfrm>
          <a:off x="4673600" y="1095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3" name="直線コネクタ 172">
          <a:extLst>
            <a:ext uri="{FF2B5EF4-FFF2-40B4-BE49-F238E27FC236}">
              <a16:creationId xmlns="" xmlns:a16="http://schemas.microsoft.com/office/drawing/2014/main" id="{00000000-0008-0000-0100-0000AD000000}"/>
            </a:ext>
          </a:extLst>
        </xdr:cNvPr>
        <xdr:cNvCxnSpPr/>
      </xdr:nvCxnSpPr>
      <xdr:spPr>
        <a:xfrm>
          <a:off x="4546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4" name="【橋りょう・トンネル】&#10;有形固定資産減価償却率最大値テキスト">
          <a:extLst>
            <a:ext uri="{FF2B5EF4-FFF2-40B4-BE49-F238E27FC236}">
              <a16:creationId xmlns="" xmlns:a16="http://schemas.microsoft.com/office/drawing/2014/main" id="{00000000-0008-0000-0100-0000AE000000}"/>
            </a:ext>
          </a:extLst>
        </xdr:cNvPr>
        <xdr:cNvSpPr txBox="1"/>
      </xdr:nvSpPr>
      <xdr:spPr>
        <a:xfrm>
          <a:off x="4673600" y="9289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5" name="直線コネクタ 174">
          <a:extLst>
            <a:ext uri="{FF2B5EF4-FFF2-40B4-BE49-F238E27FC236}">
              <a16:creationId xmlns="" xmlns:a16="http://schemas.microsoft.com/office/drawing/2014/main" id="{00000000-0008-0000-0100-0000AF000000}"/>
            </a:ext>
          </a:extLst>
        </xdr:cNvPr>
        <xdr:cNvCxnSpPr/>
      </xdr:nvCxnSpPr>
      <xdr:spPr>
        <a:xfrm>
          <a:off x="4546600" y="951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6" name="【橋りょう・トンネル】&#10;有形固定資産減価償却率平均値テキスト">
          <a:extLst>
            <a:ext uri="{FF2B5EF4-FFF2-40B4-BE49-F238E27FC236}">
              <a16:creationId xmlns="" xmlns:a16="http://schemas.microsoft.com/office/drawing/2014/main" id="{00000000-0008-0000-0100-0000B0000000}"/>
            </a:ext>
          </a:extLst>
        </xdr:cNvPr>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7" name="フローチャート: 判断 176">
          <a:extLst>
            <a:ext uri="{FF2B5EF4-FFF2-40B4-BE49-F238E27FC236}">
              <a16:creationId xmlns="" xmlns:a16="http://schemas.microsoft.com/office/drawing/2014/main" id="{00000000-0008-0000-0100-0000B1000000}"/>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8" name="フローチャート: 判断 177">
          <a:extLst>
            <a:ext uri="{FF2B5EF4-FFF2-40B4-BE49-F238E27FC236}">
              <a16:creationId xmlns="" xmlns:a16="http://schemas.microsoft.com/office/drawing/2014/main" id="{00000000-0008-0000-0100-0000B2000000}"/>
            </a:ext>
          </a:extLst>
        </xdr:cNvPr>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73297</xdr:rowOff>
    </xdr:from>
    <xdr:to>
      <xdr:col>15</xdr:col>
      <xdr:colOff>101600</xdr:colOff>
      <xdr:row>61</xdr:row>
      <xdr:rowOff>3447</xdr:rowOff>
    </xdr:to>
    <xdr:sp macro="" textlink="">
      <xdr:nvSpPr>
        <xdr:cNvPr id="179" name="フローチャート: 判断 178">
          <a:extLst>
            <a:ext uri="{FF2B5EF4-FFF2-40B4-BE49-F238E27FC236}">
              <a16:creationId xmlns="" xmlns:a16="http://schemas.microsoft.com/office/drawing/2014/main" id="{00000000-0008-0000-0100-0000B3000000}"/>
            </a:ext>
          </a:extLst>
        </xdr:cNvPr>
        <xdr:cNvSpPr/>
      </xdr:nvSpPr>
      <xdr:spPr>
        <a:xfrm>
          <a:off x="2857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68399</xdr:rowOff>
    </xdr:from>
    <xdr:to>
      <xdr:col>10</xdr:col>
      <xdr:colOff>165100</xdr:colOff>
      <xdr:row>60</xdr:row>
      <xdr:rowOff>169999</xdr:rowOff>
    </xdr:to>
    <xdr:sp macro="" textlink="">
      <xdr:nvSpPr>
        <xdr:cNvPr id="180" name="フローチャート: 判断 179">
          <a:extLst>
            <a:ext uri="{FF2B5EF4-FFF2-40B4-BE49-F238E27FC236}">
              <a16:creationId xmlns="" xmlns:a16="http://schemas.microsoft.com/office/drawing/2014/main" id="{00000000-0008-0000-0100-0000B4000000}"/>
            </a:ext>
          </a:extLst>
        </xdr:cNvPr>
        <xdr:cNvSpPr/>
      </xdr:nvSpPr>
      <xdr:spPr>
        <a:xfrm>
          <a:off x="1968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48804</xdr:rowOff>
    </xdr:from>
    <xdr:to>
      <xdr:col>6</xdr:col>
      <xdr:colOff>38100</xdr:colOff>
      <xdr:row>60</xdr:row>
      <xdr:rowOff>150404</xdr:rowOff>
    </xdr:to>
    <xdr:sp macro="" textlink="">
      <xdr:nvSpPr>
        <xdr:cNvPr id="181" name="フローチャート: 判断 180">
          <a:extLst>
            <a:ext uri="{FF2B5EF4-FFF2-40B4-BE49-F238E27FC236}">
              <a16:creationId xmlns="" xmlns:a16="http://schemas.microsoft.com/office/drawing/2014/main" id="{00000000-0008-0000-0100-0000B5000000}"/>
            </a:ext>
          </a:extLst>
        </xdr:cNvPr>
        <xdr:cNvSpPr/>
      </xdr:nvSpPr>
      <xdr:spPr>
        <a:xfrm>
          <a:off x="1079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154940</xdr:rowOff>
    </xdr:from>
    <xdr:to>
      <xdr:col>24</xdr:col>
      <xdr:colOff>114300</xdr:colOff>
      <xdr:row>61</xdr:row>
      <xdr:rowOff>85090</xdr:rowOff>
    </xdr:to>
    <xdr:sp macro="" textlink="">
      <xdr:nvSpPr>
        <xdr:cNvPr id="187" name="楕円 186">
          <a:extLst>
            <a:ext uri="{FF2B5EF4-FFF2-40B4-BE49-F238E27FC236}">
              <a16:creationId xmlns="" xmlns:a16="http://schemas.microsoft.com/office/drawing/2014/main" id="{00000000-0008-0000-0100-0000BB000000}"/>
            </a:ext>
          </a:extLst>
        </xdr:cNvPr>
        <xdr:cNvSpPr/>
      </xdr:nvSpPr>
      <xdr:spPr>
        <a:xfrm>
          <a:off x="4584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133367</xdr:rowOff>
    </xdr:from>
    <xdr:ext cx="405111" cy="259045"/>
    <xdr:sp macro="" textlink="">
      <xdr:nvSpPr>
        <xdr:cNvPr id="188" name="【橋りょう・トンネル】&#10;有形固定資産減価償却率該当値テキスト">
          <a:extLst>
            <a:ext uri="{FF2B5EF4-FFF2-40B4-BE49-F238E27FC236}">
              <a16:creationId xmlns="" xmlns:a16="http://schemas.microsoft.com/office/drawing/2014/main" id="{00000000-0008-0000-0100-0000BC000000}"/>
            </a:ext>
          </a:extLst>
        </xdr:cNvPr>
        <xdr:cNvSpPr txBox="1"/>
      </xdr:nvSpPr>
      <xdr:spPr>
        <a:xfrm>
          <a:off x="4673600"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153307</xdr:rowOff>
    </xdr:from>
    <xdr:to>
      <xdr:col>20</xdr:col>
      <xdr:colOff>38100</xdr:colOff>
      <xdr:row>61</xdr:row>
      <xdr:rowOff>83457</xdr:rowOff>
    </xdr:to>
    <xdr:sp macro="" textlink="">
      <xdr:nvSpPr>
        <xdr:cNvPr id="189" name="楕円 188">
          <a:extLst>
            <a:ext uri="{FF2B5EF4-FFF2-40B4-BE49-F238E27FC236}">
              <a16:creationId xmlns="" xmlns:a16="http://schemas.microsoft.com/office/drawing/2014/main" id="{00000000-0008-0000-0100-0000BD000000}"/>
            </a:ext>
          </a:extLst>
        </xdr:cNvPr>
        <xdr:cNvSpPr/>
      </xdr:nvSpPr>
      <xdr:spPr>
        <a:xfrm>
          <a:off x="3746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32657</xdr:rowOff>
    </xdr:from>
    <xdr:to>
      <xdr:col>24</xdr:col>
      <xdr:colOff>63500</xdr:colOff>
      <xdr:row>61</xdr:row>
      <xdr:rowOff>34290</xdr:rowOff>
    </xdr:to>
    <xdr:cxnSp macro="">
      <xdr:nvCxnSpPr>
        <xdr:cNvPr id="190" name="直線コネクタ 189">
          <a:extLst>
            <a:ext uri="{FF2B5EF4-FFF2-40B4-BE49-F238E27FC236}">
              <a16:creationId xmlns="" xmlns:a16="http://schemas.microsoft.com/office/drawing/2014/main" id="{00000000-0008-0000-0100-0000BE000000}"/>
            </a:ext>
          </a:extLst>
        </xdr:cNvPr>
        <xdr:cNvCxnSpPr/>
      </xdr:nvCxnSpPr>
      <xdr:spPr>
        <a:xfrm>
          <a:off x="3797300" y="1049110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21046</xdr:rowOff>
    </xdr:from>
    <xdr:to>
      <xdr:col>15</xdr:col>
      <xdr:colOff>101600</xdr:colOff>
      <xdr:row>61</xdr:row>
      <xdr:rowOff>122646</xdr:rowOff>
    </xdr:to>
    <xdr:sp macro="" textlink="">
      <xdr:nvSpPr>
        <xdr:cNvPr id="191" name="楕円 190">
          <a:extLst>
            <a:ext uri="{FF2B5EF4-FFF2-40B4-BE49-F238E27FC236}">
              <a16:creationId xmlns="" xmlns:a16="http://schemas.microsoft.com/office/drawing/2014/main" id="{00000000-0008-0000-0100-0000BF000000}"/>
            </a:ext>
          </a:extLst>
        </xdr:cNvPr>
        <xdr:cNvSpPr/>
      </xdr:nvSpPr>
      <xdr:spPr>
        <a:xfrm>
          <a:off x="2857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32657</xdr:rowOff>
    </xdr:from>
    <xdr:to>
      <xdr:col>19</xdr:col>
      <xdr:colOff>177800</xdr:colOff>
      <xdr:row>61</xdr:row>
      <xdr:rowOff>71846</xdr:rowOff>
    </xdr:to>
    <xdr:cxnSp macro="">
      <xdr:nvCxnSpPr>
        <xdr:cNvPr id="192" name="直線コネクタ 191">
          <a:extLst>
            <a:ext uri="{FF2B5EF4-FFF2-40B4-BE49-F238E27FC236}">
              <a16:creationId xmlns="" xmlns:a16="http://schemas.microsoft.com/office/drawing/2014/main" id="{00000000-0008-0000-0100-0000C0000000}"/>
            </a:ext>
          </a:extLst>
        </xdr:cNvPr>
        <xdr:cNvCxnSpPr/>
      </xdr:nvCxnSpPr>
      <xdr:spPr>
        <a:xfrm flipV="1">
          <a:off x="2908300" y="1049110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4717</xdr:rowOff>
    </xdr:from>
    <xdr:to>
      <xdr:col>10</xdr:col>
      <xdr:colOff>165100</xdr:colOff>
      <xdr:row>61</xdr:row>
      <xdr:rowOff>106317</xdr:rowOff>
    </xdr:to>
    <xdr:sp macro="" textlink="">
      <xdr:nvSpPr>
        <xdr:cNvPr id="193" name="楕円 192">
          <a:extLst>
            <a:ext uri="{FF2B5EF4-FFF2-40B4-BE49-F238E27FC236}">
              <a16:creationId xmlns="" xmlns:a16="http://schemas.microsoft.com/office/drawing/2014/main" id="{00000000-0008-0000-0100-0000C1000000}"/>
            </a:ext>
          </a:extLst>
        </xdr:cNvPr>
        <xdr:cNvSpPr/>
      </xdr:nvSpPr>
      <xdr:spPr>
        <a:xfrm>
          <a:off x="1968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55517</xdr:rowOff>
    </xdr:from>
    <xdr:to>
      <xdr:col>15</xdr:col>
      <xdr:colOff>50800</xdr:colOff>
      <xdr:row>61</xdr:row>
      <xdr:rowOff>71846</xdr:rowOff>
    </xdr:to>
    <xdr:cxnSp macro="">
      <xdr:nvCxnSpPr>
        <xdr:cNvPr id="194" name="直線コネクタ 193">
          <a:extLst>
            <a:ext uri="{FF2B5EF4-FFF2-40B4-BE49-F238E27FC236}">
              <a16:creationId xmlns="" xmlns:a16="http://schemas.microsoft.com/office/drawing/2014/main" id="{00000000-0008-0000-0100-0000C2000000}"/>
            </a:ext>
          </a:extLst>
        </xdr:cNvPr>
        <xdr:cNvCxnSpPr/>
      </xdr:nvCxnSpPr>
      <xdr:spPr>
        <a:xfrm>
          <a:off x="2019300" y="1051396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169635</xdr:rowOff>
    </xdr:from>
    <xdr:to>
      <xdr:col>6</xdr:col>
      <xdr:colOff>38100</xdr:colOff>
      <xdr:row>61</xdr:row>
      <xdr:rowOff>99785</xdr:rowOff>
    </xdr:to>
    <xdr:sp macro="" textlink="">
      <xdr:nvSpPr>
        <xdr:cNvPr id="195" name="楕円 194">
          <a:extLst>
            <a:ext uri="{FF2B5EF4-FFF2-40B4-BE49-F238E27FC236}">
              <a16:creationId xmlns="" xmlns:a16="http://schemas.microsoft.com/office/drawing/2014/main" id="{00000000-0008-0000-0100-0000C3000000}"/>
            </a:ext>
          </a:extLst>
        </xdr:cNvPr>
        <xdr:cNvSpPr/>
      </xdr:nvSpPr>
      <xdr:spPr>
        <a:xfrm>
          <a:off x="1079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48985</xdr:rowOff>
    </xdr:from>
    <xdr:to>
      <xdr:col>10</xdr:col>
      <xdr:colOff>114300</xdr:colOff>
      <xdr:row>61</xdr:row>
      <xdr:rowOff>55517</xdr:rowOff>
    </xdr:to>
    <xdr:cxnSp macro="">
      <xdr:nvCxnSpPr>
        <xdr:cNvPr id="196" name="直線コネクタ 195">
          <a:extLst>
            <a:ext uri="{FF2B5EF4-FFF2-40B4-BE49-F238E27FC236}">
              <a16:creationId xmlns="" xmlns:a16="http://schemas.microsoft.com/office/drawing/2014/main" id="{00000000-0008-0000-0100-0000C4000000}"/>
            </a:ext>
          </a:extLst>
        </xdr:cNvPr>
        <xdr:cNvCxnSpPr/>
      </xdr:nvCxnSpPr>
      <xdr:spPr>
        <a:xfrm>
          <a:off x="1130300" y="1050743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44467</xdr:rowOff>
    </xdr:from>
    <xdr:ext cx="405111" cy="259045"/>
    <xdr:sp macro="" textlink="">
      <xdr:nvSpPr>
        <xdr:cNvPr id="197" name="n_1aveValue【橋りょう・トンネル】&#10;有形固定資産減価償却率">
          <a:extLst>
            <a:ext uri="{FF2B5EF4-FFF2-40B4-BE49-F238E27FC236}">
              <a16:creationId xmlns="" xmlns:a16="http://schemas.microsoft.com/office/drawing/2014/main" id="{00000000-0008-0000-0100-0000C5000000}"/>
            </a:ext>
          </a:extLst>
        </xdr:cNvPr>
        <xdr:cNvSpPr txBox="1"/>
      </xdr:nvSpPr>
      <xdr:spPr>
        <a:xfrm>
          <a:off x="35820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19974</xdr:rowOff>
    </xdr:from>
    <xdr:ext cx="405111" cy="259045"/>
    <xdr:sp macro="" textlink="">
      <xdr:nvSpPr>
        <xdr:cNvPr id="198" name="n_2aveValue【橋りょう・トンネル】&#10;有形固定資産減価償却率">
          <a:extLst>
            <a:ext uri="{FF2B5EF4-FFF2-40B4-BE49-F238E27FC236}">
              <a16:creationId xmlns="" xmlns:a16="http://schemas.microsoft.com/office/drawing/2014/main" id="{00000000-0008-0000-0100-0000C6000000}"/>
            </a:ext>
          </a:extLst>
        </xdr:cNvPr>
        <xdr:cNvSpPr txBox="1"/>
      </xdr:nvSpPr>
      <xdr:spPr>
        <a:xfrm>
          <a:off x="2705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15076</xdr:rowOff>
    </xdr:from>
    <xdr:ext cx="405111" cy="259045"/>
    <xdr:sp macro="" textlink="">
      <xdr:nvSpPr>
        <xdr:cNvPr id="199" name="n_3aveValue【橋りょう・トンネル】&#10;有形固定資産減価償却率">
          <a:extLst>
            <a:ext uri="{FF2B5EF4-FFF2-40B4-BE49-F238E27FC236}">
              <a16:creationId xmlns="" xmlns:a16="http://schemas.microsoft.com/office/drawing/2014/main" id="{00000000-0008-0000-0100-0000C7000000}"/>
            </a:ext>
          </a:extLst>
        </xdr:cNvPr>
        <xdr:cNvSpPr txBox="1"/>
      </xdr:nvSpPr>
      <xdr:spPr>
        <a:xfrm>
          <a:off x="1816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166931</xdr:rowOff>
    </xdr:from>
    <xdr:ext cx="405111" cy="259045"/>
    <xdr:sp macro="" textlink="">
      <xdr:nvSpPr>
        <xdr:cNvPr id="200" name="n_4aveValue【橋りょう・トンネル】&#10;有形固定資産減価償却率">
          <a:extLst>
            <a:ext uri="{FF2B5EF4-FFF2-40B4-BE49-F238E27FC236}">
              <a16:creationId xmlns="" xmlns:a16="http://schemas.microsoft.com/office/drawing/2014/main" id="{00000000-0008-0000-0100-0000C8000000}"/>
            </a:ext>
          </a:extLst>
        </xdr:cNvPr>
        <xdr:cNvSpPr txBox="1"/>
      </xdr:nvSpPr>
      <xdr:spPr>
        <a:xfrm>
          <a:off x="927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74584</xdr:rowOff>
    </xdr:from>
    <xdr:ext cx="405111" cy="259045"/>
    <xdr:sp macro="" textlink="">
      <xdr:nvSpPr>
        <xdr:cNvPr id="201" name="n_1mainValue【橋りょう・トンネル】&#10;有形固定資産減価償却率">
          <a:extLst>
            <a:ext uri="{FF2B5EF4-FFF2-40B4-BE49-F238E27FC236}">
              <a16:creationId xmlns="" xmlns:a16="http://schemas.microsoft.com/office/drawing/2014/main" id="{00000000-0008-0000-0100-0000C9000000}"/>
            </a:ext>
          </a:extLst>
        </xdr:cNvPr>
        <xdr:cNvSpPr txBox="1"/>
      </xdr:nvSpPr>
      <xdr:spPr>
        <a:xfrm>
          <a:off x="35820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113773</xdr:rowOff>
    </xdr:from>
    <xdr:ext cx="405111" cy="259045"/>
    <xdr:sp macro="" textlink="">
      <xdr:nvSpPr>
        <xdr:cNvPr id="202" name="n_2mainValue【橋りょう・トンネル】&#10;有形固定資産減価償却率">
          <a:extLst>
            <a:ext uri="{FF2B5EF4-FFF2-40B4-BE49-F238E27FC236}">
              <a16:creationId xmlns="" xmlns:a16="http://schemas.microsoft.com/office/drawing/2014/main" id="{00000000-0008-0000-0100-0000CA000000}"/>
            </a:ext>
          </a:extLst>
        </xdr:cNvPr>
        <xdr:cNvSpPr txBox="1"/>
      </xdr:nvSpPr>
      <xdr:spPr>
        <a:xfrm>
          <a:off x="2705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97444</xdr:rowOff>
    </xdr:from>
    <xdr:ext cx="405111" cy="259045"/>
    <xdr:sp macro="" textlink="">
      <xdr:nvSpPr>
        <xdr:cNvPr id="203" name="n_3mainValue【橋りょう・トンネル】&#10;有形固定資産減価償却率">
          <a:extLst>
            <a:ext uri="{FF2B5EF4-FFF2-40B4-BE49-F238E27FC236}">
              <a16:creationId xmlns="" xmlns:a16="http://schemas.microsoft.com/office/drawing/2014/main" id="{00000000-0008-0000-0100-0000CB000000}"/>
            </a:ext>
          </a:extLst>
        </xdr:cNvPr>
        <xdr:cNvSpPr txBox="1"/>
      </xdr:nvSpPr>
      <xdr:spPr>
        <a:xfrm>
          <a:off x="18167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90912</xdr:rowOff>
    </xdr:from>
    <xdr:ext cx="405111" cy="259045"/>
    <xdr:sp macro="" textlink="">
      <xdr:nvSpPr>
        <xdr:cNvPr id="204" name="n_4mainValue【橋りょう・トンネル】&#10;有形固定資産減価償却率">
          <a:extLst>
            <a:ext uri="{FF2B5EF4-FFF2-40B4-BE49-F238E27FC236}">
              <a16:creationId xmlns="" xmlns:a16="http://schemas.microsoft.com/office/drawing/2014/main" id="{00000000-0008-0000-0100-0000CC000000}"/>
            </a:ext>
          </a:extLst>
        </xdr:cNvPr>
        <xdr:cNvSpPr txBox="1"/>
      </xdr:nvSpPr>
      <xdr:spPr>
        <a:xfrm>
          <a:off x="927744"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 xmlns:a16="http://schemas.microsoft.com/office/drawing/2014/main" id="{00000000-0008-0000-01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 xmlns:a16="http://schemas.microsoft.com/office/drawing/2014/main" id="{00000000-0008-0000-01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 xmlns:a16="http://schemas.microsoft.com/office/drawing/2014/main" id="{00000000-0008-0000-01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 xmlns:a16="http://schemas.microsoft.com/office/drawing/2014/main" id="{00000000-0008-0000-0100-0000D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 xmlns:a16="http://schemas.microsoft.com/office/drawing/2014/main" id="{00000000-0008-0000-01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 xmlns:a16="http://schemas.microsoft.com/office/drawing/2014/main" id="{00000000-0008-0000-0100-0000DC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 xmlns:a16="http://schemas.microsoft.com/office/drawing/2014/main" id="{00000000-0008-0000-01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 xmlns:a16="http://schemas.microsoft.com/office/drawing/2014/main" id="{00000000-0008-0000-0100-0000DE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 xmlns:a16="http://schemas.microsoft.com/office/drawing/2014/main" id="{00000000-0008-0000-01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 xmlns:a16="http://schemas.microsoft.com/office/drawing/2014/main" id="{00000000-0008-0000-01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 xmlns:a16="http://schemas.microsoft.com/office/drawing/2014/main" id="{00000000-0008-0000-01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8" name="直線コネクタ 227">
          <a:extLst>
            <a:ext uri="{FF2B5EF4-FFF2-40B4-BE49-F238E27FC236}">
              <a16:creationId xmlns="" xmlns:a16="http://schemas.microsoft.com/office/drawing/2014/main" id="{00000000-0008-0000-0100-0000E4000000}"/>
            </a:ext>
          </a:extLst>
        </xdr:cNvPr>
        <xdr:cNvCxnSpPr/>
      </xdr:nvCxnSpPr>
      <xdr:spPr>
        <a:xfrm flipV="1">
          <a:off x="10476865" y="9423026"/>
          <a:ext cx="0" cy="162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9" name="【橋りょう・トンネル】&#10;一人当たり有形固定資産（償却資産）額最小値テキスト">
          <a:extLst>
            <a:ext uri="{FF2B5EF4-FFF2-40B4-BE49-F238E27FC236}">
              <a16:creationId xmlns="" xmlns:a16="http://schemas.microsoft.com/office/drawing/2014/main" id="{00000000-0008-0000-0100-0000E5000000}"/>
            </a:ext>
          </a:extLst>
        </xdr:cNvPr>
        <xdr:cNvSpPr txBox="1"/>
      </xdr:nvSpPr>
      <xdr:spPr>
        <a:xfrm>
          <a:off x="1051560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0" name="直線コネクタ 229">
          <a:extLst>
            <a:ext uri="{FF2B5EF4-FFF2-40B4-BE49-F238E27FC236}">
              <a16:creationId xmlns="" xmlns:a16="http://schemas.microsoft.com/office/drawing/2014/main" id="{00000000-0008-0000-0100-0000E6000000}"/>
            </a:ext>
          </a:extLst>
        </xdr:cNvPr>
        <xdr:cNvCxnSpPr/>
      </xdr:nvCxnSpPr>
      <xdr:spPr>
        <a:xfrm>
          <a:off x="10388600" y="1104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1" name="【橋りょう・トンネル】&#10;一人当たり有形固定資産（償却資産）額最大値テキスト">
          <a:extLst>
            <a:ext uri="{FF2B5EF4-FFF2-40B4-BE49-F238E27FC236}">
              <a16:creationId xmlns="" xmlns:a16="http://schemas.microsoft.com/office/drawing/2014/main" id="{00000000-0008-0000-0100-0000E7000000}"/>
            </a:ext>
          </a:extLst>
        </xdr:cNvPr>
        <xdr:cNvSpPr txBox="1"/>
      </xdr:nvSpPr>
      <xdr:spPr>
        <a:xfrm>
          <a:off x="1051560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2" name="直線コネクタ 231">
          <a:extLst>
            <a:ext uri="{FF2B5EF4-FFF2-40B4-BE49-F238E27FC236}">
              <a16:creationId xmlns="" xmlns:a16="http://schemas.microsoft.com/office/drawing/2014/main" id="{00000000-0008-0000-0100-0000E8000000}"/>
            </a:ext>
          </a:extLst>
        </xdr:cNvPr>
        <xdr:cNvCxnSpPr/>
      </xdr:nvCxnSpPr>
      <xdr:spPr>
        <a:xfrm>
          <a:off x="10388600" y="94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14080</xdr:rowOff>
    </xdr:from>
    <xdr:ext cx="599010" cy="259045"/>
    <xdr:sp macro="" textlink="">
      <xdr:nvSpPr>
        <xdr:cNvPr id="233" name="【橋りょう・トンネル】&#10;一人当たり有形固定資産（償却資産）額平均値テキスト">
          <a:extLst>
            <a:ext uri="{FF2B5EF4-FFF2-40B4-BE49-F238E27FC236}">
              <a16:creationId xmlns="" xmlns:a16="http://schemas.microsoft.com/office/drawing/2014/main" id="{00000000-0008-0000-0100-0000E9000000}"/>
            </a:ext>
          </a:extLst>
        </xdr:cNvPr>
        <xdr:cNvSpPr txBox="1"/>
      </xdr:nvSpPr>
      <xdr:spPr>
        <a:xfrm>
          <a:off x="10515600" y="10472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4" name="フローチャート: 判断 233">
          <a:extLst>
            <a:ext uri="{FF2B5EF4-FFF2-40B4-BE49-F238E27FC236}">
              <a16:creationId xmlns="" xmlns:a16="http://schemas.microsoft.com/office/drawing/2014/main" id="{00000000-0008-0000-0100-0000EA000000}"/>
            </a:ext>
          </a:extLst>
        </xdr:cNvPr>
        <xdr:cNvSpPr/>
      </xdr:nvSpPr>
      <xdr:spPr>
        <a:xfrm>
          <a:off x="10426700" y="1062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5" name="フローチャート: 判断 234">
          <a:extLst>
            <a:ext uri="{FF2B5EF4-FFF2-40B4-BE49-F238E27FC236}">
              <a16:creationId xmlns="" xmlns:a16="http://schemas.microsoft.com/office/drawing/2014/main" id="{00000000-0008-0000-0100-0000EB000000}"/>
            </a:ext>
          </a:extLst>
        </xdr:cNvPr>
        <xdr:cNvSpPr/>
      </xdr:nvSpPr>
      <xdr:spPr>
        <a:xfrm>
          <a:off x="9588500" y="1062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9586</xdr:rowOff>
    </xdr:from>
    <xdr:to>
      <xdr:col>46</xdr:col>
      <xdr:colOff>38100</xdr:colOff>
      <xdr:row>61</xdr:row>
      <xdr:rowOff>111186</xdr:rowOff>
    </xdr:to>
    <xdr:sp macro="" textlink="">
      <xdr:nvSpPr>
        <xdr:cNvPr id="236" name="フローチャート: 判断 235">
          <a:extLst>
            <a:ext uri="{FF2B5EF4-FFF2-40B4-BE49-F238E27FC236}">
              <a16:creationId xmlns="" xmlns:a16="http://schemas.microsoft.com/office/drawing/2014/main" id="{00000000-0008-0000-0100-0000EC000000}"/>
            </a:ext>
          </a:extLst>
        </xdr:cNvPr>
        <xdr:cNvSpPr/>
      </xdr:nvSpPr>
      <xdr:spPr>
        <a:xfrm>
          <a:off x="8699500" y="1046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27574</xdr:rowOff>
    </xdr:from>
    <xdr:to>
      <xdr:col>41</xdr:col>
      <xdr:colOff>101600</xdr:colOff>
      <xdr:row>61</xdr:row>
      <xdr:rowOff>129174</xdr:rowOff>
    </xdr:to>
    <xdr:sp macro="" textlink="">
      <xdr:nvSpPr>
        <xdr:cNvPr id="237" name="フローチャート: 判断 236">
          <a:extLst>
            <a:ext uri="{FF2B5EF4-FFF2-40B4-BE49-F238E27FC236}">
              <a16:creationId xmlns="" xmlns:a16="http://schemas.microsoft.com/office/drawing/2014/main" id="{00000000-0008-0000-0100-0000ED000000}"/>
            </a:ext>
          </a:extLst>
        </xdr:cNvPr>
        <xdr:cNvSpPr/>
      </xdr:nvSpPr>
      <xdr:spPr>
        <a:xfrm>
          <a:off x="7810500" y="1048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7588</xdr:rowOff>
    </xdr:from>
    <xdr:to>
      <xdr:col>36</xdr:col>
      <xdr:colOff>165100</xdr:colOff>
      <xdr:row>61</xdr:row>
      <xdr:rowOff>109188</xdr:rowOff>
    </xdr:to>
    <xdr:sp macro="" textlink="">
      <xdr:nvSpPr>
        <xdr:cNvPr id="238" name="フローチャート: 判断 237">
          <a:extLst>
            <a:ext uri="{FF2B5EF4-FFF2-40B4-BE49-F238E27FC236}">
              <a16:creationId xmlns="" xmlns:a16="http://schemas.microsoft.com/office/drawing/2014/main" id="{00000000-0008-0000-0100-0000EE000000}"/>
            </a:ext>
          </a:extLst>
        </xdr:cNvPr>
        <xdr:cNvSpPr/>
      </xdr:nvSpPr>
      <xdr:spPr>
        <a:xfrm>
          <a:off x="6921500" y="1046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45226</xdr:rowOff>
    </xdr:from>
    <xdr:to>
      <xdr:col>55</xdr:col>
      <xdr:colOff>50800</xdr:colOff>
      <xdr:row>62</xdr:row>
      <xdr:rowOff>146826</xdr:rowOff>
    </xdr:to>
    <xdr:sp macro="" textlink="">
      <xdr:nvSpPr>
        <xdr:cNvPr id="244" name="楕円 243">
          <a:extLst>
            <a:ext uri="{FF2B5EF4-FFF2-40B4-BE49-F238E27FC236}">
              <a16:creationId xmlns="" xmlns:a16="http://schemas.microsoft.com/office/drawing/2014/main" id="{00000000-0008-0000-0100-0000F4000000}"/>
            </a:ext>
          </a:extLst>
        </xdr:cNvPr>
        <xdr:cNvSpPr/>
      </xdr:nvSpPr>
      <xdr:spPr>
        <a:xfrm>
          <a:off x="10426700" y="106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23653</xdr:rowOff>
    </xdr:from>
    <xdr:ext cx="599010" cy="259045"/>
    <xdr:sp macro="" textlink="">
      <xdr:nvSpPr>
        <xdr:cNvPr id="245" name="【橋りょう・トンネル】&#10;一人当たり有形固定資産（償却資産）額該当値テキスト">
          <a:extLst>
            <a:ext uri="{FF2B5EF4-FFF2-40B4-BE49-F238E27FC236}">
              <a16:creationId xmlns="" xmlns:a16="http://schemas.microsoft.com/office/drawing/2014/main" id="{00000000-0008-0000-0100-0000F5000000}"/>
            </a:ext>
          </a:extLst>
        </xdr:cNvPr>
        <xdr:cNvSpPr txBox="1"/>
      </xdr:nvSpPr>
      <xdr:spPr>
        <a:xfrm>
          <a:off x="10515600" y="10653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58576</xdr:rowOff>
    </xdr:from>
    <xdr:to>
      <xdr:col>50</xdr:col>
      <xdr:colOff>165100</xdr:colOff>
      <xdr:row>62</xdr:row>
      <xdr:rowOff>160176</xdr:rowOff>
    </xdr:to>
    <xdr:sp macro="" textlink="">
      <xdr:nvSpPr>
        <xdr:cNvPr id="246" name="楕円 245">
          <a:extLst>
            <a:ext uri="{FF2B5EF4-FFF2-40B4-BE49-F238E27FC236}">
              <a16:creationId xmlns="" xmlns:a16="http://schemas.microsoft.com/office/drawing/2014/main" id="{00000000-0008-0000-0100-0000F6000000}"/>
            </a:ext>
          </a:extLst>
        </xdr:cNvPr>
        <xdr:cNvSpPr/>
      </xdr:nvSpPr>
      <xdr:spPr>
        <a:xfrm>
          <a:off x="9588500" y="1068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96026</xdr:rowOff>
    </xdr:from>
    <xdr:to>
      <xdr:col>55</xdr:col>
      <xdr:colOff>0</xdr:colOff>
      <xdr:row>62</xdr:row>
      <xdr:rowOff>109376</xdr:rowOff>
    </xdr:to>
    <xdr:cxnSp macro="">
      <xdr:nvCxnSpPr>
        <xdr:cNvPr id="247" name="直線コネクタ 246">
          <a:extLst>
            <a:ext uri="{FF2B5EF4-FFF2-40B4-BE49-F238E27FC236}">
              <a16:creationId xmlns="" xmlns:a16="http://schemas.microsoft.com/office/drawing/2014/main" id="{00000000-0008-0000-0100-0000F7000000}"/>
            </a:ext>
          </a:extLst>
        </xdr:cNvPr>
        <xdr:cNvCxnSpPr/>
      </xdr:nvCxnSpPr>
      <xdr:spPr>
        <a:xfrm flipV="1">
          <a:off x="9639300" y="10725926"/>
          <a:ext cx="8382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79484</xdr:rowOff>
    </xdr:from>
    <xdr:to>
      <xdr:col>46</xdr:col>
      <xdr:colOff>38100</xdr:colOff>
      <xdr:row>63</xdr:row>
      <xdr:rowOff>9634</xdr:rowOff>
    </xdr:to>
    <xdr:sp macro="" textlink="">
      <xdr:nvSpPr>
        <xdr:cNvPr id="248" name="楕円 247">
          <a:extLst>
            <a:ext uri="{FF2B5EF4-FFF2-40B4-BE49-F238E27FC236}">
              <a16:creationId xmlns="" xmlns:a16="http://schemas.microsoft.com/office/drawing/2014/main" id="{00000000-0008-0000-0100-0000F8000000}"/>
            </a:ext>
          </a:extLst>
        </xdr:cNvPr>
        <xdr:cNvSpPr/>
      </xdr:nvSpPr>
      <xdr:spPr>
        <a:xfrm>
          <a:off x="8699500" y="1070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109376</xdr:rowOff>
    </xdr:from>
    <xdr:to>
      <xdr:col>50</xdr:col>
      <xdr:colOff>114300</xdr:colOff>
      <xdr:row>62</xdr:row>
      <xdr:rowOff>130284</xdr:rowOff>
    </xdr:to>
    <xdr:cxnSp macro="">
      <xdr:nvCxnSpPr>
        <xdr:cNvPr id="249" name="直線コネクタ 248">
          <a:extLst>
            <a:ext uri="{FF2B5EF4-FFF2-40B4-BE49-F238E27FC236}">
              <a16:creationId xmlns="" xmlns:a16="http://schemas.microsoft.com/office/drawing/2014/main" id="{00000000-0008-0000-0100-0000F9000000}"/>
            </a:ext>
          </a:extLst>
        </xdr:cNvPr>
        <xdr:cNvCxnSpPr/>
      </xdr:nvCxnSpPr>
      <xdr:spPr>
        <a:xfrm flipV="1">
          <a:off x="8750300" y="10739276"/>
          <a:ext cx="889000" cy="2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89135</xdr:rowOff>
    </xdr:from>
    <xdr:to>
      <xdr:col>41</xdr:col>
      <xdr:colOff>101600</xdr:colOff>
      <xdr:row>63</xdr:row>
      <xdr:rowOff>19285</xdr:rowOff>
    </xdr:to>
    <xdr:sp macro="" textlink="">
      <xdr:nvSpPr>
        <xdr:cNvPr id="250" name="楕円 249">
          <a:extLst>
            <a:ext uri="{FF2B5EF4-FFF2-40B4-BE49-F238E27FC236}">
              <a16:creationId xmlns="" xmlns:a16="http://schemas.microsoft.com/office/drawing/2014/main" id="{00000000-0008-0000-0100-0000FA000000}"/>
            </a:ext>
          </a:extLst>
        </xdr:cNvPr>
        <xdr:cNvSpPr/>
      </xdr:nvSpPr>
      <xdr:spPr>
        <a:xfrm>
          <a:off x="7810500" y="1071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130284</xdr:rowOff>
    </xdr:from>
    <xdr:to>
      <xdr:col>45</xdr:col>
      <xdr:colOff>177800</xdr:colOff>
      <xdr:row>62</xdr:row>
      <xdr:rowOff>139935</xdr:rowOff>
    </xdr:to>
    <xdr:cxnSp macro="">
      <xdr:nvCxnSpPr>
        <xdr:cNvPr id="251" name="直線コネクタ 250">
          <a:extLst>
            <a:ext uri="{FF2B5EF4-FFF2-40B4-BE49-F238E27FC236}">
              <a16:creationId xmlns="" xmlns:a16="http://schemas.microsoft.com/office/drawing/2014/main" id="{00000000-0008-0000-0100-0000FB000000}"/>
            </a:ext>
          </a:extLst>
        </xdr:cNvPr>
        <xdr:cNvCxnSpPr/>
      </xdr:nvCxnSpPr>
      <xdr:spPr>
        <a:xfrm flipV="1">
          <a:off x="7861300" y="10760184"/>
          <a:ext cx="889000" cy="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97422</xdr:rowOff>
    </xdr:from>
    <xdr:to>
      <xdr:col>36</xdr:col>
      <xdr:colOff>165100</xdr:colOff>
      <xdr:row>63</xdr:row>
      <xdr:rowOff>27572</xdr:rowOff>
    </xdr:to>
    <xdr:sp macro="" textlink="">
      <xdr:nvSpPr>
        <xdr:cNvPr id="252" name="楕円 251">
          <a:extLst>
            <a:ext uri="{FF2B5EF4-FFF2-40B4-BE49-F238E27FC236}">
              <a16:creationId xmlns="" xmlns:a16="http://schemas.microsoft.com/office/drawing/2014/main" id="{00000000-0008-0000-0100-0000FC000000}"/>
            </a:ext>
          </a:extLst>
        </xdr:cNvPr>
        <xdr:cNvSpPr/>
      </xdr:nvSpPr>
      <xdr:spPr>
        <a:xfrm>
          <a:off x="6921500" y="1072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139935</xdr:rowOff>
    </xdr:from>
    <xdr:to>
      <xdr:col>41</xdr:col>
      <xdr:colOff>50800</xdr:colOff>
      <xdr:row>62</xdr:row>
      <xdr:rowOff>148222</xdr:rowOff>
    </xdr:to>
    <xdr:cxnSp macro="">
      <xdr:nvCxnSpPr>
        <xdr:cNvPr id="253" name="直線コネクタ 252">
          <a:extLst>
            <a:ext uri="{FF2B5EF4-FFF2-40B4-BE49-F238E27FC236}">
              <a16:creationId xmlns="" xmlns:a16="http://schemas.microsoft.com/office/drawing/2014/main" id="{00000000-0008-0000-0100-0000FD000000}"/>
            </a:ext>
          </a:extLst>
        </xdr:cNvPr>
        <xdr:cNvCxnSpPr/>
      </xdr:nvCxnSpPr>
      <xdr:spPr>
        <a:xfrm flipV="1">
          <a:off x="6972300" y="10769835"/>
          <a:ext cx="889000" cy="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116906</xdr:rowOff>
    </xdr:from>
    <xdr:ext cx="599010" cy="259045"/>
    <xdr:sp macro="" textlink="">
      <xdr:nvSpPr>
        <xdr:cNvPr id="254" name="n_1aveValue【橋りょう・トンネル】&#10;一人当たり有形固定資産（償却資産）額">
          <a:extLst>
            <a:ext uri="{FF2B5EF4-FFF2-40B4-BE49-F238E27FC236}">
              <a16:creationId xmlns="" xmlns:a16="http://schemas.microsoft.com/office/drawing/2014/main" id="{00000000-0008-0000-0100-0000FE000000}"/>
            </a:ext>
          </a:extLst>
        </xdr:cNvPr>
        <xdr:cNvSpPr txBox="1"/>
      </xdr:nvSpPr>
      <xdr:spPr>
        <a:xfrm>
          <a:off x="9327095" y="1040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127713</xdr:rowOff>
    </xdr:from>
    <xdr:ext cx="599010" cy="259045"/>
    <xdr:sp macro="" textlink="">
      <xdr:nvSpPr>
        <xdr:cNvPr id="255" name="n_2aveValue【橋りょう・トンネル】&#10;一人当たり有形固定資産（償却資産）額">
          <a:extLst>
            <a:ext uri="{FF2B5EF4-FFF2-40B4-BE49-F238E27FC236}">
              <a16:creationId xmlns="" xmlns:a16="http://schemas.microsoft.com/office/drawing/2014/main" id="{00000000-0008-0000-0100-0000FF000000}"/>
            </a:ext>
          </a:extLst>
        </xdr:cNvPr>
        <xdr:cNvSpPr txBox="1"/>
      </xdr:nvSpPr>
      <xdr:spPr>
        <a:xfrm>
          <a:off x="8450795" y="1024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145701</xdr:rowOff>
    </xdr:from>
    <xdr:ext cx="599010" cy="259045"/>
    <xdr:sp macro="" textlink="">
      <xdr:nvSpPr>
        <xdr:cNvPr id="256" name="n_3aveValue【橋りょう・トンネル】&#10;一人当たり有形固定資産（償却資産）額">
          <a:extLst>
            <a:ext uri="{FF2B5EF4-FFF2-40B4-BE49-F238E27FC236}">
              <a16:creationId xmlns="" xmlns:a16="http://schemas.microsoft.com/office/drawing/2014/main" id="{00000000-0008-0000-0100-000000010000}"/>
            </a:ext>
          </a:extLst>
        </xdr:cNvPr>
        <xdr:cNvSpPr txBox="1"/>
      </xdr:nvSpPr>
      <xdr:spPr>
        <a:xfrm>
          <a:off x="7561795" y="1026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125715</xdr:rowOff>
    </xdr:from>
    <xdr:ext cx="599010" cy="259045"/>
    <xdr:sp macro="" textlink="">
      <xdr:nvSpPr>
        <xdr:cNvPr id="257" name="n_4aveValue【橋りょう・トンネル】&#10;一人当たり有形固定資産（償却資産）額">
          <a:extLst>
            <a:ext uri="{FF2B5EF4-FFF2-40B4-BE49-F238E27FC236}">
              <a16:creationId xmlns="" xmlns:a16="http://schemas.microsoft.com/office/drawing/2014/main" id="{00000000-0008-0000-0100-000001010000}"/>
            </a:ext>
          </a:extLst>
        </xdr:cNvPr>
        <xdr:cNvSpPr txBox="1"/>
      </xdr:nvSpPr>
      <xdr:spPr>
        <a:xfrm>
          <a:off x="6672795" y="1024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151303</xdr:rowOff>
    </xdr:from>
    <xdr:ext cx="599010" cy="259045"/>
    <xdr:sp macro="" textlink="">
      <xdr:nvSpPr>
        <xdr:cNvPr id="258" name="n_1mainValue【橋りょう・トンネル】&#10;一人当たり有形固定資産（償却資産）額">
          <a:extLst>
            <a:ext uri="{FF2B5EF4-FFF2-40B4-BE49-F238E27FC236}">
              <a16:creationId xmlns="" xmlns:a16="http://schemas.microsoft.com/office/drawing/2014/main" id="{00000000-0008-0000-0100-000002010000}"/>
            </a:ext>
          </a:extLst>
        </xdr:cNvPr>
        <xdr:cNvSpPr txBox="1"/>
      </xdr:nvSpPr>
      <xdr:spPr>
        <a:xfrm>
          <a:off x="9327095" y="10781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761</xdr:rowOff>
    </xdr:from>
    <xdr:ext cx="599010" cy="259045"/>
    <xdr:sp macro="" textlink="">
      <xdr:nvSpPr>
        <xdr:cNvPr id="259" name="n_2mainValue【橋りょう・トンネル】&#10;一人当たり有形固定資産（償却資産）額">
          <a:extLst>
            <a:ext uri="{FF2B5EF4-FFF2-40B4-BE49-F238E27FC236}">
              <a16:creationId xmlns="" xmlns:a16="http://schemas.microsoft.com/office/drawing/2014/main" id="{00000000-0008-0000-0100-000003010000}"/>
            </a:ext>
          </a:extLst>
        </xdr:cNvPr>
        <xdr:cNvSpPr txBox="1"/>
      </xdr:nvSpPr>
      <xdr:spPr>
        <a:xfrm>
          <a:off x="8450795" y="10802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10412</xdr:rowOff>
    </xdr:from>
    <xdr:ext cx="599010" cy="259045"/>
    <xdr:sp macro="" textlink="">
      <xdr:nvSpPr>
        <xdr:cNvPr id="260" name="n_3mainValue【橋りょう・トンネル】&#10;一人当たり有形固定資産（償却資産）額">
          <a:extLst>
            <a:ext uri="{FF2B5EF4-FFF2-40B4-BE49-F238E27FC236}">
              <a16:creationId xmlns="" xmlns:a16="http://schemas.microsoft.com/office/drawing/2014/main" id="{00000000-0008-0000-0100-000004010000}"/>
            </a:ext>
          </a:extLst>
        </xdr:cNvPr>
        <xdr:cNvSpPr txBox="1"/>
      </xdr:nvSpPr>
      <xdr:spPr>
        <a:xfrm>
          <a:off x="7561795" y="1081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18699</xdr:rowOff>
    </xdr:from>
    <xdr:ext cx="599010" cy="259045"/>
    <xdr:sp macro="" textlink="">
      <xdr:nvSpPr>
        <xdr:cNvPr id="261" name="n_4mainValue【橋りょう・トンネル】&#10;一人当たり有形固定資産（償却資産）額">
          <a:extLst>
            <a:ext uri="{FF2B5EF4-FFF2-40B4-BE49-F238E27FC236}">
              <a16:creationId xmlns="" xmlns:a16="http://schemas.microsoft.com/office/drawing/2014/main" id="{00000000-0008-0000-0100-000005010000}"/>
            </a:ext>
          </a:extLst>
        </xdr:cNvPr>
        <xdr:cNvSpPr txBox="1"/>
      </xdr:nvSpPr>
      <xdr:spPr>
        <a:xfrm>
          <a:off x="6672795" y="10820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 xmlns:a16="http://schemas.microsoft.com/office/drawing/2014/main" id="{00000000-0008-0000-01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 xmlns:a16="http://schemas.microsoft.com/office/drawing/2014/main" id="{00000000-0008-0000-01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 xmlns:a16="http://schemas.microsoft.com/office/drawing/2014/main" id="{00000000-0008-0000-01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 xmlns:a16="http://schemas.microsoft.com/office/drawing/2014/main" id="{00000000-0008-0000-01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 xmlns:a16="http://schemas.microsoft.com/office/drawing/2014/main" id="{00000000-0008-0000-01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 xmlns:a16="http://schemas.microsoft.com/office/drawing/2014/main" id="{00000000-0008-0000-01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 xmlns:a16="http://schemas.microsoft.com/office/drawing/2014/main" id="{00000000-0008-0000-01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 xmlns:a16="http://schemas.microsoft.com/office/drawing/2014/main" id="{00000000-0008-0000-01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 xmlns:a16="http://schemas.microsoft.com/office/drawing/2014/main" id="{00000000-0008-0000-01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 xmlns:a16="http://schemas.microsoft.com/office/drawing/2014/main" id="{00000000-0008-0000-01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 xmlns:a16="http://schemas.microsoft.com/office/drawing/2014/main" id="{00000000-0008-0000-01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 xmlns:a16="http://schemas.microsoft.com/office/drawing/2014/main" id="{00000000-0008-0000-01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 xmlns:a16="http://schemas.microsoft.com/office/drawing/2014/main" id="{00000000-0008-0000-01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86" name="直線コネクタ 285">
          <a:extLst>
            <a:ext uri="{FF2B5EF4-FFF2-40B4-BE49-F238E27FC236}">
              <a16:creationId xmlns="" xmlns:a16="http://schemas.microsoft.com/office/drawing/2014/main" id="{00000000-0008-0000-0100-00001E010000}"/>
            </a:ext>
          </a:extLst>
        </xdr:cNvPr>
        <xdr:cNvCxnSpPr/>
      </xdr:nvCxnSpPr>
      <xdr:spPr>
        <a:xfrm flipV="1">
          <a:off x="4634865" y="133350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 xmlns:a16="http://schemas.microsoft.com/office/drawing/2014/main" id="{00000000-0008-0000-0100-00001F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 xmlns:a16="http://schemas.microsoft.com/office/drawing/2014/main" id="{00000000-0008-0000-0100-000020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89" name="【公営住宅】&#10;有形固定資産減価償却率最大値テキスト">
          <a:extLst>
            <a:ext uri="{FF2B5EF4-FFF2-40B4-BE49-F238E27FC236}">
              <a16:creationId xmlns="" xmlns:a16="http://schemas.microsoft.com/office/drawing/2014/main" id="{00000000-0008-0000-0100-000021010000}"/>
            </a:ext>
          </a:extLst>
        </xdr:cNvPr>
        <xdr:cNvSpPr txBox="1"/>
      </xdr:nvSpPr>
      <xdr:spPr>
        <a:xfrm>
          <a:off x="4673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0" name="直線コネクタ 289">
          <a:extLst>
            <a:ext uri="{FF2B5EF4-FFF2-40B4-BE49-F238E27FC236}">
              <a16:creationId xmlns="" xmlns:a16="http://schemas.microsoft.com/office/drawing/2014/main" id="{00000000-0008-0000-0100-000022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84472</xdr:rowOff>
    </xdr:from>
    <xdr:ext cx="405111" cy="259045"/>
    <xdr:sp macro="" textlink="">
      <xdr:nvSpPr>
        <xdr:cNvPr id="291" name="【公営住宅】&#10;有形固定資産減価償却率平均値テキスト">
          <a:extLst>
            <a:ext uri="{FF2B5EF4-FFF2-40B4-BE49-F238E27FC236}">
              <a16:creationId xmlns="" xmlns:a16="http://schemas.microsoft.com/office/drawing/2014/main" id="{00000000-0008-0000-0100-000023010000}"/>
            </a:ext>
          </a:extLst>
        </xdr:cNvPr>
        <xdr:cNvSpPr txBox="1"/>
      </xdr:nvSpPr>
      <xdr:spPr>
        <a:xfrm>
          <a:off x="4673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92" name="フローチャート: 判断 291">
          <a:extLst>
            <a:ext uri="{FF2B5EF4-FFF2-40B4-BE49-F238E27FC236}">
              <a16:creationId xmlns="" xmlns:a16="http://schemas.microsoft.com/office/drawing/2014/main" id="{00000000-0008-0000-0100-000024010000}"/>
            </a:ext>
          </a:extLst>
        </xdr:cNvPr>
        <xdr:cNvSpPr/>
      </xdr:nvSpPr>
      <xdr:spPr>
        <a:xfrm>
          <a:off x="4584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3" name="フローチャート: 判断 292">
          <a:extLst>
            <a:ext uri="{FF2B5EF4-FFF2-40B4-BE49-F238E27FC236}">
              <a16:creationId xmlns="" xmlns:a16="http://schemas.microsoft.com/office/drawing/2014/main" id="{00000000-0008-0000-0100-000025010000}"/>
            </a:ext>
          </a:extLst>
        </xdr:cNvPr>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99695</xdr:rowOff>
    </xdr:from>
    <xdr:to>
      <xdr:col>15</xdr:col>
      <xdr:colOff>101600</xdr:colOff>
      <xdr:row>83</xdr:row>
      <xdr:rowOff>29845</xdr:rowOff>
    </xdr:to>
    <xdr:sp macro="" textlink="">
      <xdr:nvSpPr>
        <xdr:cNvPr id="294" name="フローチャート: 判断 293">
          <a:extLst>
            <a:ext uri="{FF2B5EF4-FFF2-40B4-BE49-F238E27FC236}">
              <a16:creationId xmlns="" xmlns:a16="http://schemas.microsoft.com/office/drawing/2014/main" id="{00000000-0008-0000-0100-000026010000}"/>
            </a:ext>
          </a:extLst>
        </xdr:cNvPr>
        <xdr:cNvSpPr/>
      </xdr:nvSpPr>
      <xdr:spPr>
        <a:xfrm>
          <a:off x="2857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5" name="フローチャート: 判断 294">
          <a:extLst>
            <a:ext uri="{FF2B5EF4-FFF2-40B4-BE49-F238E27FC236}">
              <a16:creationId xmlns="" xmlns:a16="http://schemas.microsoft.com/office/drawing/2014/main" id="{00000000-0008-0000-0100-000027010000}"/>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141605</xdr:rowOff>
    </xdr:from>
    <xdr:to>
      <xdr:col>6</xdr:col>
      <xdr:colOff>38100</xdr:colOff>
      <xdr:row>83</xdr:row>
      <xdr:rowOff>71755</xdr:rowOff>
    </xdr:to>
    <xdr:sp macro="" textlink="">
      <xdr:nvSpPr>
        <xdr:cNvPr id="296" name="フローチャート: 判断 295">
          <a:extLst>
            <a:ext uri="{FF2B5EF4-FFF2-40B4-BE49-F238E27FC236}">
              <a16:creationId xmlns="" xmlns:a16="http://schemas.microsoft.com/office/drawing/2014/main" id="{00000000-0008-0000-0100-000028010000}"/>
            </a:ext>
          </a:extLst>
        </xdr:cNvPr>
        <xdr:cNvSpPr/>
      </xdr:nvSpPr>
      <xdr:spPr>
        <a:xfrm>
          <a:off x="1079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 xmlns:a16="http://schemas.microsoft.com/office/drawing/2014/main" id="{00000000-0008-0000-01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 xmlns:a16="http://schemas.microsoft.com/office/drawing/2014/main" id="{00000000-0008-0000-01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 xmlns:a16="http://schemas.microsoft.com/office/drawing/2014/main" id="{00000000-0008-0000-01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 xmlns:a16="http://schemas.microsoft.com/office/drawing/2014/main" id="{00000000-0008-0000-01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 xmlns:a16="http://schemas.microsoft.com/office/drawing/2014/main" id="{00000000-0008-0000-01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73025</xdr:rowOff>
    </xdr:from>
    <xdr:to>
      <xdr:col>24</xdr:col>
      <xdr:colOff>114300</xdr:colOff>
      <xdr:row>83</xdr:row>
      <xdr:rowOff>3175</xdr:rowOff>
    </xdr:to>
    <xdr:sp macro="" textlink="">
      <xdr:nvSpPr>
        <xdr:cNvPr id="302" name="楕円 301">
          <a:extLst>
            <a:ext uri="{FF2B5EF4-FFF2-40B4-BE49-F238E27FC236}">
              <a16:creationId xmlns="" xmlns:a16="http://schemas.microsoft.com/office/drawing/2014/main" id="{00000000-0008-0000-0100-00002E010000}"/>
            </a:ext>
          </a:extLst>
        </xdr:cNvPr>
        <xdr:cNvSpPr/>
      </xdr:nvSpPr>
      <xdr:spPr>
        <a:xfrm>
          <a:off x="45847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51452</xdr:rowOff>
    </xdr:from>
    <xdr:ext cx="405111" cy="259045"/>
    <xdr:sp macro="" textlink="">
      <xdr:nvSpPr>
        <xdr:cNvPr id="303" name="【公営住宅】&#10;有形固定資産減価償却率該当値テキスト">
          <a:extLst>
            <a:ext uri="{FF2B5EF4-FFF2-40B4-BE49-F238E27FC236}">
              <a16:creationId xmlns="" xmlns:a16="http://schemas.microsoft.com/office/drawing/2014/main" id="{00000000-0008-0000-0100-00002F010000}"/>
            </a:ext>
          </a:extLst>
        </xdr:cNvPr>
        <xdr:cNvSpPr txBox="1"/>
      </xdr:nvSpPr>
      <xdr:spPr>
        <a:xfrm>
          <a:off x="4673600"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40639</xdr:rowOff>
    </xdr:from>
    <xdr:to>
      <xdr:col>20</xdr:col>
      <xdr:colOff>38100</xdr:colOff>
      <xdr:row>82</xdr:row>
      <xdr:rowOff>142239</xdr:rowOff>
    </xdr:to>
    <xdr:sp macro="" textlink="">
      <xdr:nvSpPr>
        <xdr:cNvPr id="304" name="楕円 303">
          <a:extLst>
            <a:ext uri="{FF2B5EF4-FFF2-40B4-BE49-F238E27FC236}">
              <a16:creationId xmlns="" xmlns:a16="http://schemas.microsoft.com/office/drawing/2014/main" id="{00000000-0008-0000-0100-000030010000}"/>
            </a:ext>
          </a:extLst>
        </xdr:cNvPr>
        <xdr:cNvSpPr/>
      </xdr:nvSpPr>
      <xdr:spPr>
        <a:xfrm>
          <a:off x="3746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91439</xdr:rowOff>
    </xdr:from>
    <xdr:to>
      <xdr:col>24</xdr:col>
      <xdr:colOff>63500</xdr:colOff>
      <xdr:row>82</xdr:row>
      <xdr:rowOff>123825</xdr:rowOff>
    </xdr:to>
    <xdr:cxnSp macro="">
      <xdr:nvCxnSpPr>
        <xdr:cNvPr id="305" name="直線コネクタ 304">
          <a:extLst>
            <a:ext uri="{FF2B5EF4-FFF2-40B4-BE49-F238E27FC236}">
              <a16:creationId xmlns="" xmlns:a16="http://schemas.microsoft.com/office/drawing/2014/main" id="{00000000-0008-0000-0100-000031010000}"/>
            </a:ext>
          </a:extLst>
        </xdr:cNvPr>
        <xdr:cNvCxnSpPr/>
      </xdr:nvCxnSpPr>
      <xdr:spPr>
        <a:xfrm>
          <a:off x="3797300" y="1415033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168275</xdr:rowOff>
    </xdr:from>
    <xdr:to>
      <xdr:col>15</xdr:col>
      <xdr:colOff>101600</xdr:colOff>
      <xdr:row>82</xdr:row>
      <xdr:rowOff>98425</xdr:rowOff>
    </xdr:to>
    <xdr:sp macro="" textlink="">
      <xdr:nvSpPr>
        <xdr:cNvPr id="306" name="楕円 305">
          <a:extLst>
            <a:ext uri="{FF2B5EF4-FFF2-40B4-BE49-F238E27FC236}">
              <a16:creationId xmlns="" xmlns:a16="http://schemas.microsoft.com/office/drawing/2014/main" id="{00000000-0008-0000-0100-000032010000}"/>
            </a:ext>
          </a:extLst>
        </xdr:cNvPr>
        <xdr:cNvSpPr/>
      </xdr:nvSpPr>
      <xdr:spPr>
        <a:xfrm>
          <a:off x="2857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47625</xdr:rowOff>
    </xdr:from>
    <xdr:to>
      <xdr:col>19</xdr:col>
      <xdr:colOff>177800</xdr:colOff>
      <xdr:row>82</xdr:row>
      <xdr:rowOff>91439</xdr:rowOff>
    </xdr:to>
    <xdr:cxnSp macro="">
      <xdr:nvCxnSpPr>
        <xdr:cNvPr id="307" name="直線コネクタ 306">
          <a:extLst>
            <a:ext uri="{FF2B5EF4-FFF2-40B4-BE49-F238E27FC236}">
              <a16:creationId xmlns="" xmlns:a16="http://schemas.microsoft.com/office/drawing/2014/main" id="{00000000-0008-0000-0100-000033010000}"/>
            </a:ext>
          </a:extLst>
        </xdr:cNvPr>
        <xdr:cNvCxnSpPr/>
      </xdr:nvCxnSpPr>
      <xdr:spPr>
        <a:xfrm>
          <a:off x="2908300" y="1410652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65405</xdr:rowOff>
    </xdr:from>
    <xdr:to>
      <xdr:col>10</xdr:col>
      <xdr:colOff>165100</xdr:colOff>
      <xdr:row>82</xdr:row>
      <xdr:rowOff>167005</xdr:rowOff>
    </xdr:to>
    <xdr:sp macro="" textlink="">
      <xdr:nvSpPr>
        <xdr:cNvPr id="308" name="楕円 307">
          <a:extLst>
            <a:ext uri="{FF2B5EF4-FFF2-40B4-BE49-F238E27FC236}">
              <a16:creationId xmlns="" xmlns:a16="http://schemas.microsoft.com/office/drawing/2014/main" id="{00000000-0008-0000-0100-000034010000}"/>
            </a:ext>
          </a:extLst>
        </xdr:cNvPr>
        <xdr:cNvSpPr/>
      </xdr:nvSpPr>
      <xdr:spPr>
        <a:xfrm>
          <a:off x="1968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47625</xdr:rowOff>
    </xdr:from>
    <xdr:to>
      <xdr:col>15</xdr:col>
      <xdr:colOff>50800</xdr:colOff>
      <xdr:row>82</xdr:row>
      <xdr:rowOff>116205</xdr:rowOff>
    </xdr:to>
    <xdr:cxnSp macro="">
      <xdr:nvCxnSpPr>
        <xdr:cNvPr id="309" name="直線コネクタ 308">
          <a:extLst>
            <a:ext uri="{FF2B5EF4-FFF2-40B4-BE49-F238E27FC236}">
              <a16:creationId xmlns="" xmlns:a16="http://schemas.microsoft.com/office/drawing/2014/main" id="{00000000-0008-0000-0100-000035010000}"/>
            </a:ext>
          </a:extLst>
        </xdr:cNvPr>
        <xdr:cNvCxnSpPr/>
      </xdr:nvCxnSpPr>
      <xdr:spPr>
        <a:xfrm flipV="1">
          <a:off x="2019300" y="1410652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101600</xdr:rowOff>
    </xdr:from>
    <xdr:to>
      <xdr:col>6</xdr:col>
      <xdr:colOff>38100</xdr:colOff>
      <xdr:row>83</xdr:row>
      <xdr:rowOff>31750</xdr:rowOff>
    </xdr:to>
    <xdr:sp macro="" textlink="">
      <xdr:nvSpPr>
        <xdr:cNvPr id="310" name="楕円 309">
          <a:extLst>
            <a:ext uri="{FF2B5EF4-FFF2-40B4-BE49-F238E27FC236}">
              <a16:creationId xmlns="" xmlns:a16="http://schemas.microsoft.com/office/drawing/2014/main" id="{00000000-0008-0000-0100-000036010000}"/>
            </a:ext>
          </a:extLst>
        </xdr:cNvPr>
        <xdr:cNvSpPr/>
      </xdr:nvSpPr>
      <xdr:spPr>
        <a:xfrm>
          <a:off x="1079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116205</xdr:rowOff>
    </xdr:from>
    <xdr:to>
      <xdr:col>10</xdr:col>
      <xdr:colOff>114300</xdr:colOff>
      <xdr:row>82</xdr:row>
      <xdr:rowOff>152400</xdr:rowOff>
    </xdr:to>
    <xdr:cxnSp macro="">
      <xdr:nvCxnSpPr>
        <xdr:cNvPr id="311" name="直線コネクタ 310">
          <a:extLst>
            <a:ext uri="{FF2B5EF4-FFF2-40B4-BE49-F238E27FC236}">
              <a16:creationId xmlns="" xmlns:a16="http://schemas.microsoft.com/office/drawing/2014/main" id="{00000000-0008-0000-0100-000037010000}"/>
            </a:ext>
          </a:extLst>
        </xdr:cNvPr>
        <xdr:cNvCxnSpPr/>
      </xdr:nvCxnSpPr>
      <xdr:spPr>
        <a:xfrm flipV="1">
          <a:off x="1130300" y="141751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161941</xdr:rowOff>
    </xdr:from>
    <xdr:ext cx="405111" cy="259045"/>
    <xdr:sp macro="" textlink="">
      <xdr:nvSpPr>
        <xdr:cNvPr id="312" name="n_1aveValue【公営住宅】&#10;有形固定資産減価償却率">
          <a:extLst>
            <a:ext uri="{FF2B5EF4-FFF2-40B4-BE49-F238E27FC236}">
              <a16:creationId xmlns="" xmlns:a16="http://schemas.microsoft.com/office/drawing/2014/main" id="{00000000-0008-0000-0100-000038010000}"/>
            </a:ext>
          </a:extLst>
        </xdr:cNvPr>
        <xdr:cNvSpPr txBox="1"/>
      </xdr:nvSpPr>
      <xdr:spPr>
        <a:xfrm>
          <a:off x="35820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20972</xdr:rowOff>
    </xdr:from>
    <xdr:ext cx="405111" cy="259045"/>
    <xdr:sp macro="" textlink="">
      <xdr:nvSpPr>
        <xdr:cNvPr id="313" name="n_2aveValue【公営住宅】&#10;有形固定資産減価償却率">
          <a:extLst>
            <a:ext uri="{FF2B5EF4-FFF2-40B4-BE49-F238E27FC236}">
              <a16:creationId xmlns="" xmlns:a16="http://schemas.microsoft.com/office/drawing/2014/main" id="{00000000-0008-0000-0100-000039010000}"/>
            </a:ext>
          </a:extLst>
        </xdr:cNvPr>
        <xdr:cNvSpPr txBox="1"/>
      </xdr:nvSpPr>
      <xdr:spPr>
        <a:xfrm>
          <a:off x="27057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14" name="n_3aveValue【公営住宅】&#10;有形固定資産減価償却率">
          <a:extLst>
            <a:ext uri="{FF2B5EF4-FFF2-40B4-BE49-F238E27FC236}">
              <a16:creationId xmlns="" xmlns:a16="http://schemas.microsoft.com/office/drawing/2014/main" id="{00000000-0008-0000-0100-00003A010000}"/>
            </a:ext>
          </a:extLst>
        </xdr:cNvPr>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62882</xdr:rowOff>
    </xdr:from>
    <xdr:ext cx="405111" cy="259045"/>
    <xdr:sp macro="" textlink="">
      <xdr:nvSpPr>
        <xdr:cNvPr id="315" name="n_4aveValue【公営住宅】&#10;有形固定資産減価償却率">
          <a:extLst>
            <a:ext uri="{FF2B5EF4-FFF2-40B4-BE49-F238E27FC236}">
              <a16:creationId xmlns="" xmlns:a16="http://schemas.microsoft.com/office/drawing/2014/main" id="{00000000-0008-0000-0100-00003B010000}"/>
            </a:ext>
          </a:extLst>
        </xdr:cNvPr>
        <xdr:cNvSpPr txBox="1"/>
      </xdr:nvSpPr>
      <xdr:spPr>
        <a:xfrm>
          <a:off x="927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158766</xdr:rowOff>
    </xdr:from>
    <xdr:ext cx="405111" cy="259045"/>
    <xdr:sp macro="" textlink="">
      <xdr:nvSpPr>
        <xdr:cNvPr id="316" name="n_1mainValue【公営住宅】&#10;有形固定資産減価償却率">
          <a:extLst>
            <a:ext uri="{FF2B5EF4-FFF2-40B4-BE49-F238E27FC236}">
              <a16:creationId xmlns="" xmlns:a16="http://schemas.microsoft.com/office/drawing/2014/main" id="{00000000-0008-0000-0100-00003C010000}"/>
            </a:ext>
          </a:extLst>
        </xdr:cNvPr>
        <xdr:cNvSpPr txBox="1"/>
      </xdr:nvSpPr>
      <xdr:spPr>
        <a:xfrm>
          <a:off x="35820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114952</xdr:rowOff>
    </xdr:from>
    <xdr:ext cx="405111" cy="259045"/>
    <xdr:sp macro="" textlink="">
      <xdr:nvSpPr>
        <xdr:cNvPr id="317" name="n_2mainValue【公営住宅】&#10;有形固定資産減価償却率">
          <a:extLst>
            <a:ext uri="{FF2B5EF4-FFF2-40B4-BE49-F238E27FC236}">
              <a16:creationId xmlns="" xmlns:a16="http://schemas.microsoft.com/office/drawing/2014/main" id="{00000000-0008-0000-0100-00003D010000}"/>
            </a:ext>
          </a:extLst>
        </xdr:cNvPr>
        <xdr:cNvSpPr txBox="1"/>
      </xdr:nvSpPr>
      <xdr:spPr>
        <a:xfrm>
          <a:off x="2705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12082</xdr:rowOff>
    </xdr:from>
    <xdr:ext cx="405111" cy="259045"/>
    <xdr:sp macro="" textlink="">
      <xdr:nvSpPr>
        <xdr:cNvPr id="318" name="n_3mainValue【公営住宅】&#10;有形固定資産減価償却率">
          <a:extLst>
            <a:ext uri="{FF2B5EF4-FFF2-40B4-BE49-F238E27FC236}">
              <a16:creationId xmlns="" xmlns:a16="http://schemas.microsoft.com/office/drawing/2014/main" id="{00000000-0008-0000-0100-00003E010000}"/>
            </a:ext>
          </a:extLst>
        </xdr:cNvPr>
        <xdr:cNvSpPr txBox="1"/>
      </xdr:nvSpPr>
      <xdr:spPr>
        <a:xfrm>
          <a:off x="1816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48277</xdr:rowOff>
    </xdr:from>
    <xdr:ext cx="405111" cy="259045"/>
    <xdr:sp macro="" textlink="">
      <xdr:nvSpPr>
        <xdr:cNvPr id="319" name="n_4mainValue【公営住宅】&#10;有形固定資産減価償却率">
          <a:extLst>
            <a:ext uri="{FF2B5EF4-FFF2-40B4-BE49-F238E27FC236}">
              <a16:creationId xmlns="" xmlns:a16="http://schemas.microsoft.com/office/drawing/2014/main" id="{00000000-0008-0000-0100-00003F010000}"/>
            </a:ext>
          </a:extLst>
        </xdr:cNvPr>
        <xdr:cNvSpPr txBox="1"/>
      </xdr:nvSpPr>
      <xdr:spPr>
        <a:xfrm>
          <a:off x="927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 xmlns:a16="http://schemas.microsoft.com/office/drawing/2014/main" id="{00000000-0008-0000-01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 xmlns:a16="http://schemas.microsoft.com/office/drawing/2014/main" id="{00000000-0008-0000-01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 xmlns:a16="http://schemas.microsoft.com/office/drawing/2014/main" id="{00000000-0008-0000-01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 xmlns:a16="http://schemas.microsoft.com/office/drawing/2014/main" id="{00000000-0008-0000-01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 xmlns:a16="http://schemas.microsoft.com/office/drawing/2014/main" id="{00000000-0008-0000-01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 xmlns:a16="http://schemas.microsoft.com/office/drawing/2014/main" id="{00000000-0008-0000-01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 xmlns:a16="http://schemas.microsoft.com/office/drawing/2014/main" id="{00000000-0008-0000-01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 xmlns:a16="http://schemas.microsoft.com/office/drawing/2014/main" id="{00000000-0008-0000-01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 xmlns:a16="http://schemas.microsoft.com/office/drawing/2014/main" id="{00000000-0008-0000-01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 xmlns:a16="http://schemas.microsoft.com/office/drawing/2014/main" id="{00000000-0008-0000-01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 xmlns:a16="http://schemas.microsoft.com/office/drawing/2014/main" id="{00000000-0008-0000-0100-00004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 xmlns:a16="http://schemas.microsoft.com/office/drawing/2014/main" id="{00000000-0008-0000-0100-00004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 xmlns:a16="http://schemas.microsoft.com/office/drawing/2014/main" id="{00000000-0008-0000-0100-00004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 xmlns:a16="http://schemas.microsoft.com/office/drawing/2014/main" id="{00000000-0008-0000-0100-00004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 xmlns:a16="http://schemas.microsoft.com/office/drawing/2014/main" id="{00000000-0008-0000-0100-00004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 xmlns:a16="http://schemas.microsoft.com/office/drawing/2014/main" id="{00000000-0008-0000-0100-00004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 xmlns:a16="http://schemas.microsoft.com/office/drawing/2014/main" id="{00000000-0008-0000-0100-00005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 xmlns:a16="http://schemas.microsoft.com/office/drawing/2014/main" id="{00000000-0008-0000-0100-00005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 xmlns:a16="http://schemas.microsoft.com/office/drawing/2014/main" id="{00000000-0008-0000-0100-00005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 xmlns:a16="http://schemas.microsoft.com/office/drawing/2014/main" id="{00000000-0008-0000-0100-00005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 xmlns:a16="http://schemas.microsoft.com/office/drawing/2014/main" id="{00000000-0008-0000-01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 xmlns:a16="http://schemas.microsoft.com/office/drawing/2014/main" id="{00000000-0008-0000-0100-00005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 xmlns:a16="http://schemas.microsoft.com/office/drawing/2014/main" id="{00000000-0008-0000-01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43" name="直線コネクタ 342">
          <a:extLst>
            <a:ext uri="{FF2B5EF4-FFF2-40B4-BE49-F238E27FC236}">
              <a16:creationId xmlns="" xmlns:a16="http://schemas.microsoft.com/office/drawing/2014/main" id="{00000000-0008-0000-0100-000057010000}"/>
            </a:ext>
          </a:extLst>
        </xdr:cNvPr>
        <xdr:cNvCxnSpPr/>
      </xdr:nvCxnSpPr>
      <xdr:spPr>
        <a:xfrm flipV="1">
          <a:off x="10476865" y="13512927"/>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a:extLst>
            <a:ext uri="{FF2B5EF4-FFF2-40B4-BE49-F238E27FC236}">
              <a16:creationId xmlns="" xmlns:a16="http://schemas.microsoft.com/office/drawing/2014/main" id="{00000000-0008-0000-0100-000058010000}"/>
            </a:ext>
          </a:extLst>
        </xdr:cNvPr>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a:extLst>
            <a:ext uri="{FF2B5EF4-FFF2-40B4-BE49-F238E27FC236}">
              <a16:creationId xmlns="" xmlns:a16="http://schemas.microsoft.com/office/drawing/2014/main" id="{00000000-0008-0000-0100-000059010000}"/>
            </a:ext>
          </a:extLst>
        </xdr:cNvPr>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6" name="【公営住宅】&#10;一人当たり面積最大値テキスト">
          <a:extLst>
            <a:ext uri="{FF2B5EF4-FFF2-40B4-BE49-F238E27FC236}">
              <a16:creationId xmlns="" xmlns:a16="http://schemas.microsoft.com/office/drawing/2014/main" id="{00000000-0008-0000-0100-00005A010000}"/>
            </a:ext>
          </a:extLst>
        </xdr:cNvPr>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7" name="直線コネクタ 346">
          <a:extLst>
            <a:ext uri="{FF2B5EF4-FFF2-40B4-BE49-F238E27FC236}">
              <a16:creationId xmlns="" xmlns:a16="http://schemas.microsoft.com/office/drawing/2014/main" id="{00000000-0008-0000-0100-00005B010000}"/>
            </a:ext>
          </a:extLst>
        </xdr:cNvPr>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119651</xdr:rowOff>
    </xdr:from>
    <xdr:ext cx="469744" cy="259045"/>
    <xdr:sp macro="" textlink="">
      <xdr:nvSpPr>
        <xdr:cNvPr id="348" name="【公営住宅】&#10;一人当たり面積平均値テキスト">
          <a:extLst>
            <a:ext uri="{FF2B5EF4-FFF2-40B4-BE49-F238E27FC236}">
              <a16:creationId xmlns="" xmlns:a16="http://schemas.microsoft.com/office/drawing/2014/main" id="{00000000-0008-0000-0100-00005C010000}"/>
            </a:ext>
          </a:extLst>
        </xdr:cNvPr>
        <xdr:cNvSpPr txBox="1"/>
      </xdr:nvSpPr>
      <xdr:spPr>
        <a:xfrm>
          <a:off x="10515600" y="14521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49" name="フローチャート: 判断 348">
          <a:extLst>
            <a:ext uri="{FF2B5EF4-FFF2-40B4-BE49-F238E27FC236}">
              <a16:creationId xmlns="" xmlns:a16="http://schemas.microsoft.com/office/drawing/2014/main" id="{00000000-0008-0000-0100-00005D010000}"/>
            </a:ext>
          </a:extLst>
        </xdr:cNvPr>
        <xdr:cNvSpPr/>
      </xdr:nvSpPr>
      <xdr:spPr>
        <a:xfrm>
          <a:off x="10426700" y="145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132462</xdr:rowOff>
    </xdr:from>
    <xdr:to>
      <xdr:col>50</xdr:col>
      <xdr:colOff>165100</xdr:colOff>
      <xdr:row>85</xdr:row>
      <xdr:rowOff>62612</xdr:rowOff>
    </xdr:to>
    <xdr:sp macro="" textlink="">
      <xdr:nvSpPr>
        <xdr:cNvPr id="350" name="フローチャート: 判断 349">
          <a:extLst>
            <a:ext uri="{FF2B5EF4-FFF2-40B4-BE49-F238E27FC236}">
              <a16:creationId xmlns="" xmlns:a16="http://schemas.microsoft.com/office/drawing/2014/main" id="{00000000-0008-0000-0100-00005E010000}"/>
            </a:ext>
          </a:extLst>
        </xdr:cNvPr>
        <xdr:cNvSpPr/>
      </xdr:nvSpPr>
      <xdr:spPr>
        <a:xfrm>
          <a:off x="9588500" y="1453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15875</xdr:rowOff>
    </xdr:from>
    <xdr:to>
      <xdr:col>46</xdr:col>
      <xdr:colOff>38100</xdr:colOff>
      <xdr:row>85</xdr:row>
      <xdr:rowOff>117475</xdr:rowOff>
    </xdr:to>
    <xdr:sp macro="" textlink="">
      <xdr:nvSpPr>
        <xdr:cNvPr id="351" name="フローチャート: 判断 350">
          <a:extLst>
            <a:ext uri="{FF2B5EF4-FFF2-40B4-BE49-F238E27FC236}">
              <a16:creationId xmlns="" xmlns:a16="http://schemas.microsoft.com/office/drawing/2014/main" id="{00000000-0008-0000-0100-00005F010000}"/>
            </a:ext>
          </a:extLst>
        </xdr:cNvPr>
        <xdr:cNvSpPr/>
      </xdr:nvSpPr>
      <xdr:spPr>
        <a:xfrm>
          <a:off x="8699500" y="1458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159893</xdr:rowOff>
    </xdr:from>
    <xdr:to>
      <xdr:col>41</xdr:col>
      <xdr:colOff>101600</xdr:colOff>
      <xdr:row>85</xdr:row>
      <xdr:rowOff>90043</xdr:rowOff>
    </xdr:to>
    <xdr:sp macro="" textlink="">
      <xdr:nvSpPr>
        <xdr:cNvPr id="352" name="フローチャート: 判断 351">
          <a:extLst>
            <a:ext uri="{FF2B5EF4-FFF2-40B4-BE49-F238E27FC236}">
              <a16:creationId xmlns="" xmlns:a16="http://schemas.microsoft.com/office/drawing/2014/main" id="{00000000-0008-0000-0100-000060010000}"/>
            </a:ext>
          </a:extLst>
        </xdr:cNvPr>
        <xdr:cNvSpPr/>
      </xdr:nvSpPr>
      <xdr:spPr>
        <a:xfrm>
          <a:off x="7810500" y="145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170942</xdr:rowOff>
    </xdr:from>
    <xdr:to>
      <xdr:col>36</xdr:col>
      <xdr:colOff>165100</xdr:colOff>
      <xdr:row>85</xdr:row>
      <xdr:rowOff>101092</xdr:rowOff>
    </xdr:to>
    <xdr:sp macro="" textlink="">
      <xdr:nvSpPr>
        <xdr:cNvPr id="353" name="フローチャート: 判断 352">
          <a:extLst>
            <a:ext uri="{FF2B5EF4-FFF2-40B4-BE49-F238E27FC236}">
              <a16:creationId xmlns="" xmlns:a16="http://schemas.microsoft.com/office/drawing/2014/main" id="{00000000-0008-0000-0100-000061010000}"/>
            </a:ext>
          </a:extLst>
        </xdr:cNvPr>
        <xdr:cNvSpPr/>
      </xdr:nvSpPr>
      <xdr:spPr>
        <a:xfrm>
          <a:off x="6921500" y="145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 xmlns:a16="http://schemas.microsoft.com/office/drawing/2014/main" id="{00000000-0008-0000-01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 xmlns:a16="http://schemas.microsoft.com/office/drawing/2014/main" id="{00000000-0008-0000-01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 xmlns:a16="http://schemas.microsoft.com/office/drawing/2014/main" id="{00000000-0008-0000-01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 xmlns:a16="http://schemas.microsoft.com/office/drawing/2014/main" id="{00000000-0008-0000-01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 xmlns:a16="http://schemas.microsoft.com/office/drawing/2014/main" id="{00000000-0008-0000-01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134938</xdr:rowOff>
    </xdr:from>
    <xdr:to>
      <xdr:col>55</xdr:col>
      <xdr:colOff>50800</xdr:colOff>
      <xdr:row>85</xdr:row>
      <xdr:rowOff>65088</xdr:rowOff>
    </xdr:to>
    <xdr:sp macro="" textlink="">
      <xdr:nvSpPr>
        <xdr:cNvPr id="359" name="楕円 358">
          <a:extLst>
            <a:ext uri="{FF2B5EF4-FFF2-40B4-BE49-F238E27FC236}">
              <a16:creationId xmlns="" xmlns:a16="http://schemas.microsoft.com/office/drawing/2014/main" id="{00000000-0008-0000-0100-000067010000}"/>
            </a:ext>
          </a:extLst>
        </xdr:cNvPr>
        <xdr:cNvSpPr/>
      </xdr:nvSpPr>
      <xdr:spPr>
        <a:xfrm>
          <a:off x="10426700" y="1453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157815</xdr:rowOff>
    </xdr:from>
    <xdr:ext cx="469744" cy="259045"/>
    <xdr:sp macro="" textlink="">
      <xdr:nvSpPr>
        <xdr:cNvPr id="360" name="【公営住宅】&#10;一人当たり面積該当値テキスト">
          <a:extLst>
            <a:ext uri="{FF2B5EF4-FFF2-40B4-BE49-F238E27FC236}">
              <a16:creationId xmlns="" xmlns:a16="http://schemas.microsoft.com/office/drawing/2014/main" id="{00000000-0008-0000-0100-000068010000}"/>
            </a:ext>
          </a:extLst>
        </xdr:cNvPr>
        <xdr:cNvSpPr txBox="1"/>
      </xdr:nvSpPr>
      <xdr:spPr>
        <a:xfrm>
          <a:off x="10515600" y="1438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140272</xdr:rowOff>
    </xdr:from>
    <xdr:to>
      <xdr:col>50</xdr:col>
      <xdr:colOff>165100</xdr:colOff>
      <xdr:row>85</xdr:row>
      <xdr:rowOff>70422</xdr:rowOff>
    </xdr:to>
    <xdr:sp macro="" textlink="">
      <xdr:nvSpPr>
        <xdr:cNvPr id="361" name="楕円 360">
          <a:extLst>
            <a:ext uri="{FF2B5EF4-FFF2-40B4-BE49-F238E27FC236}">
              <a16:creationId xmlns="" xmlns:a16="http://schemas.microsoft.com/office/drawing/2014/main" id="{00000000-0008-0000-0100-000069010000}"/>
            </a:ext>
          </a:extLst>
        </xdr:cNvPr>
        <xdr:cNvSpPr/>
      </xdr:nvSpPr>
      <xdr:spPr>
        <a:xfrm>
          <a:off x="9588500" y="145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14288</xdr:rowOff>
    </xdr:from>
    <xdr:to>
      <xdr:col>55</xdr:col>
      <xdr:colOff>0</xdr:colOff>
      <xdr:row>85</xdr:row>
      <xdr:rowOff>19622</xdr:rowOff>
    </xdr:to>
    <xdr:cxnSp macro="">
      <xdr:nvCxnSpPr>
        <xdr:cNvPr id="362" name="直線コネクタ 361">
          <a:extLst>
            <a:ext uri="{FF2B5EF4-FFF2-40B4-BE49-F238E27FC236}">
              <a16:creationId xmlns="" xmlns:a16="http://schemas.microsoft.com/office/drawing/2014/main" id="{00000000-0008-0000-0100-00006A010000}"/>
            </a:ext>
          </a:extLst>
        </xdr:cNvPr>
        <xdr:cNvCxnSpPr/>
      </xdr:nvCxnSpPr>
      <xdr:spPr>
        <a:xfrm flipV="1">
          <a:off x="9639300" y="14587538"/>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146368</xdr:rowOff>
    </xdr:from>
    <xdr:to>
      <xdr:col>46</xdr:col>
      <xdr:colOff>38100</xdr:colOff>
      <xdr:row>85</xdr:row>
      <xdr:rowOff>76518</xdr:rowOff>
    </xdr:to>
    <xdr:sp macro="" textlink="">
      <xdr:nvSpPr>
        <xdr:cNvPr id="363" name="楕円 362">
          <a:extLst>
            <a:ext uri="{FF2B5EF4-FFF2-40B4-BE49-F238E27FC236}">
              <a16:creationId xmlns="" xmlns:a16="http://schemas.microsoft.com/office/drawing/2014/main" id="{00000000-0008-0000-0100-00006B010000}"/>
            </a:ext>
          </a:extLst>
        </xdr:cNvPr>
        <xdr:cNvSpPr/>
      </xdr:nvSpPr>
      <xdr:spPr>
        <a:xfrm>
          <a:off x="86995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19622</xdr:rowOff>
    </xdr:from>
    <xdr:to>
      <xdr:col>50</xdr:col>
      <xdr:colOff>114300</xdr:colOff>
      <xdr:row>85</xdr:row>
      <xdr:rowOff>25718</xdr:rowOff>
    </xdr:to>
    <xdr:cxnSp macro="">
      <xdr:nvCxnSpPr>
        <xdr:cNvPr id="364" name="直線コネクタ 363">
          <a:extLst>
            <a:ext uri="{FF2B5EF4-FFF2-40B4-BE49-F238E27FC236}">
              <a16:creationId xmlns="" xmlns:a16="http://schemas.microsoft.com/office/drawing/2014/main" id="{00000000-0008-0000-0100-00006C010000}"/>
            </a:ext>
          </a:extLst>
        </xdr:cNvPr>
        <xdr:cNvCxnSpPr/>
      </xdr:nvCxnSpPr>
      <xdr:spPr>
        <a:xfrm flipV="1">
          <a:off x="8750300" y="1459287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38164</xdr:rowOff>
    </xdr:from>
    <xdr:to>
      <xdr:col>41</xdr:col>
      <xdr:colOff>101600</xdr:colOff>
      <xdr:row>85</xdr:row>
      <xdr:rowOff>139764</xdr:rowOff>
    </xdr:to>
    <xdr:sp macro="" textlink="">
      <xdr:nvSpPr>
        <xdr:cNvPr id="365" name="楕円 364">
          <a:extLst>
            <a:ext uri="{FF2B5EF4-FFF2-40B4-BE49-F238E27FC236}">
              <a16:creationId xmlns="" xmlns:a16="http://schemas.microsoft.com/office/drawing/2014/main" id="{00000000-0008-0000-0100-00006D010000}"/>
            </a:ext>
          </a:extLst>
        </xdr:cNvPr>
        <xdr:cNvSpPr/>
      </xdr:nvSpPr>
      <xdr:spPr>
        <a:xfrm>
          <a:off x="7810500" y="146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25718</xdr:rowOff>
    </xdr:from>
    <xdr:to>
      <xdr:col>45</xdr:col>
      <xdr:colOff>177800</xdr:colOff>
      <xdr:row>85</xdr:row>
      <xdr:rowOff>88964</xdr:rowOff>
    </xdr:to>
    <xdr:cxnSp macro="">
      <xdr:nvCxnSpPr>
        <xdr:cNvPr id="366" name="直線コネクタ 365">
          <a:extLst>
            <a:ext uri="{FF2B5EF4-FFF2-40B4-BE49-F238E27FC236}">
              <a16:creationId xmlns="" xmlns:a16="http://schemas.microsoft.com/office/drawing/2014/main" id="{00000000-0008-0000-0100-00006E010000}"/>
            </a:ext>
          </a:extLst>
        </xdr:cNvPr>
        <xdr:cNvCxnSpPr/>
      </xdr:nvCxnSpPr>
      <xdr:spPr>
        <a:xfrm flipV="1">
          <a:off x="7861300" y="14598968"/>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27496</xdr:rowOff>
    </xdr:from>
    <xdr:to>
      <xdr:col>36</xdr:col>
      <xdr:colOff>165100</xdr:colOff>
      <xdr:row>85</xdr:row>
      <xdr:rowOff>129096</xdr:rowOff>
    </xdr:to>
    <xdr:sp macro="" textlink="">
      <xdr:nvSpPr>
        <xdr:cNvPr id="367" name="楕円 366">
          <a:extLst>
            <a:ext uri="{FF2B5EF4-FFF2-40B4-BE49-F238E27FC236}">
              <a16:creationId xmlns="" xmlns:a16="http://schemas.microsoft.com/office/drawing/2014/main" id="{00000000-0008-0000-0100-00006F010000}"/>
            </a:ext>
          </a:extLst>
        </xdr:cNvPr>
        <xdr:cNvSpPr/>
      </xdr:nvSpPr>
      <xdr:spPr>
        <a:xfrm>
          <a:off x="6921500" y="1460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78296</xdr:rowOff>
    </xdr:from>
    <xdr:to>
      <xdr:col>41</xdr:col>
      <xdr:colOff>50800</xdr:colOff>
      <xdr:row>85</xdr:row>
      <xdr:rowOff>88964</xdr:rowOff>
    </xdr:to>
    <xdr:cxnSp macro="">
      <xdr:nvCxnSpPr>
        <xdr:cNvPr id="368" name="直線コネクタ 367">
          <a:extLst>
            <a:ext uri="{FF2B5EF4-FFF2-40B4-BE49-F238E27FC236}">
              <a16:creationId xmlns="" xmlns:a16="http://schemas.microsoft.com/office/drawing/2014/main" id="{00000000-0008-0000-0100-000070010000}"/>
            </a:ext>
          </a:extLst>
        </xdr:cNvPr>
        <xdr:cNvCxnSpPr/>
      </xdr:nvCxnSpPr>
      <xdr:spPr>
        <a:xfrm>
          <a:off x="6972300" y="14651546"/>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79139</xdr:rowOff>
    </xdr:from>
    <xdr:ext cx="469744" cy="259045"/>
    <xdr:sp macro="" textlink="">
      <xdr:nvSpPr>
        <xdr:cNvPr id="369" name="n_1aveValue【公営住宅】&#10;一人当たり面積">
          <a:extLst>
            <a:ext uri="{FF2B5EF4-FFF2-40B4-BE49-F238E27FC236}">
              <a16:creationId xmlns="" xmlns:a16="http://schemas.microsoft.com/office/drawing/2014/main" id="{00000000-0008-0000-0100-000071010000}"/>
            </a:ext>
          </a:extLst>
        </xdr:cNvPr>
        <xdr:cNvSpPr txBox="1"/>
      </xdr:nvSpPr>
      <xdr:spPr>
        <a:xfrm>
          <a:off x="9391727" y="1430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108602</xdr:rowOff>
    </xdr:from>
    <xdr:ext cx="469744" cy="259045"/>
    <xdr:sp macro="" textlink="">
      <xdr:nvSpPr>
        <xdr:cNvPr id="370" name="n_2aveValue【公営住宅】&#10;一人当たり面積">
          <a:extLst>
            <a:ext uri="{FF2B5EF4-FFF2-40B4-BE49-F238E27FC236}">
              <a16:creationId xmlns="" xmlns:a16="http://schemas.microsoft.com/office/drawing/2014/main" id="{00000000-0008-0000-0100-000072010000}"/>
            </a:ext>
          </a:extLst>
        </xdr:cNvPr>
        <xdr:cNvSpPr txBox="1"/>
      </xdr:nvSpPr>
      <xdr:spPr>
        <a:xfrm>
          <a:off x="8515427" y="1468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106570</xdr:rowOff>
    </xdr:from>
    <xdr:ext cx="469744" cy="259045"/>
    <xdr:sp macro="" textlink="">
      <xdr:nvSpPr>
        <xdr:cNvPr id="371" name="n_3aveValue【公営住宅】&#10;一人当たり面積">
          <a:extLst>
            <a:ext uri="{FF2B5EF4-FFF2-40B4-BE49-F238E27FC236}">
              <a16:creationId xmlns="" xmlns:a16="http://schemas.microsoft.com/office/drawing/2014/main" id="{00000000-0008-0000-0100-000073010000}"/>
            </a:ext>
          </a:extLst>
        </xdr:cNvPr>
        <xdr:cNvSpPr txBox="1"/>
      </xdr:nvSpPr>
      <xdr:spPr>
        <a:xfrm>
          <a:off x="7626427" y="1433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117619</xdr:rowOff>
    </xdr:from>
    <xdr:ext cx="469744" cy="259045"/>
    <xdr:sp macro="" textlink="">
      <xdr:nvSpPr>
        <xdr:cNvPr id="372" name="n_4aveValue【公営住宅】&#10;一人当たり面積">
          <a:extLst>
            <a:ext uri="{FF2B5EF4-FFF2-40B4-BE49-F238E27FC236}">
              <a16:creationId xmlns="" xmlns:a16="http://schemas.microsoft.com/office/drawing/2014/main" id="{00000000-0008-0000-0100-000074010000}"/>
            </a:ext>
          </a:extLst>
        </xdr:cNvPr>
        <xdr:cNvSpPr txBox="1"/>
      </xdr:nvSpPr>
      <xdr:spPr>
        <a:xfrm>
          <a:off x="6737427" y="1434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61549</xdr:rowOff>
    </xdr:from>
    <xdr:ext cx="469744" cy="259045"/>
    <xdr:sp macro="" textlink="">
      <xdr:nvSpPr>
        <xdr:cNvPr id="373" name="n_1mainValue【公営住宅】&#10;一人当たり面積">
          <a:extLst>
            <a:ext uri="{FF2B5EF4-FFF2-40B4-BE49-F238E27FC236}">
              <a16:creationId xmlns="" xmlns:a16="http://schemas.microsoft.com/office/drawing/2014/main" id="{00000000-0008-0000-0100-000075010000}"/>
            </a:ext>
          </a:extLst>
        </xdr:cNvPr>
        <xdr:cNvSpPr txBox="1"/>
      </xdr:nvSpPr>
      <xdr:spPr>
        <a:xfrm>
          <a:off x="9391727" y="1463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93045</xdr:rowOff>
    </xdr:from>
    <xdr:ext cx="469744" cy="259045"/>
    <xdr:sp macro="" textlink="">
      <xdr:nvSpPr>
        <xdr:cNvPr id="374" name="n_2mainValue【公営住宅】&#10;一人当たり面積">
          <a:extLst>
            <a:ext uri="{FF2B5EF4-FFF2-40B4-BE49-F238E27FC236}">
              <a16:creationId xmlns="" xmlns:a16="http://schemas.microsoft.com/office/drawing/2014/main" id="{00000000-0008-0000-0100-000076010000}"/>
            </a:ext>
          </a:extLst>
        </xdr:cNvPr>
        <xdr:cNvSpPr txBox="1"/>
      </xdr:nvSpPr>
      <xdr:spPr>
        <a:xfrm>
          <a:off x="8515427" y="14323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130891</xdr:rowOff>
    </xdr:from>
    <xdr:ext cx="469744" cy="259045"/>
    <xdr:sp macro="" textlink="">
      <xdr:nvSpPr>
        <xdr:cNvPr id="375" name="n_3mainValue【公営住宅】&#10;一人当たり面積">
          <a:extLst>
            <a:ext uri="{FF2B5EF4-FFF2-40B4-BE49-F238E27FC236}">
              <a16:creationId xmlns="" xmlns:a16="http://schemas.microsoft.com/office/drawing/2014/main" id="{00000000-0008-0000-0100-000077010000}"/>
            </a:ext>
          </a:extLst>
        </xdr:cNvPr>
        <xdr:cNvSpPr txBox="1"/>
      </xdr:nvSpPr>
      <xdr:spPr>
        <a:xfrm>
          <a:off x="7626427" y="1470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120223</xdr:rowOff>
    </xdr:from>
    <xdr:ext cx="469744" cy="259045"/>
    <xdr:sp macro="" textlink="">
      <xdr:nvSpPr>
        <xdr:cNvPr id="376" name="n_4mainValue【公営住宅】&#10;一人当たり面積">
          <a:extLst>
            <a:ext uri="{FF2B5EF4-FFF2-40B4-BE49-F238E27FC236}">
              <a16:creationId xmlns="" xmlns:a16="http://schemas.microsoft.com/office/drawing/2014/main" id="{00000000-0008-0000-0100-000078010000}"/>
            </a:ext>
          </a:extLst>
        </xdr:cNvPr>
        <xdr:cNvSpPr txBox="1"/>
      </xdr:nvSpPr>
      <xdr:spPr>
        <a:xfrm>
          <a:off x="6737427" y="14693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 xmlns:a16="http://schemas.microsoft.com/office/drawing/2014/main" id="{00000000-0008-0000-01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 xmlns:a16="http://schemas.microsoft.com/office/drawing/2014/main" id="{00000000-0008-0000-01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 xmlns:a16="http://schemas.microsoft.com/office/drawing/2014/main" id="{00000000-0008-0000-01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 xmlns:a16="http://schemas.microsoft.com/office/drawing/2014/main" id="{00000000-0008-0000-01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 xmlns:a16="http://schemas.microsoft.com/office/drawing/2014/main" id="{00000000-0008-0000-01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 xmlns:a16="http://schemas.microsoft.com/office/drawing/2014/main" id="{00000000-0008-0000-01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 xmlns:a16="http://schemas.microsoft.com/office/drawing/2014/main" id="{00000000-0008-0000-01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 xmlns:a16="http://schemas.microsoft.com/office/drawing/2014/main" id="{00000000-0008-0000-01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 xmlns:a16="http://schemas.microsoft.com/office/drawing/2014/main" id="{00000000-0008-0000-01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 xmlns:a16="http://schemas.microsoft.com/office/drawing/2014/main" id="{00000000-0008-0000-01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 xmlns:a16="http://schemas.microsoft.com/office/drawing/2014/main" id="{00000000-0008-0000-0100-00008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 xmlns:a16="http://schemas.microsoft.com/office/drawing/2014/main" id="{00000000-0008-0000-0100-00008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 xmlns:a16="http://schemas.microsoft.com/office/drawing/2014/main" id="{00000000-0008-0000-0100-000085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 xmlns:a16="http://schemas.microsoft.com/office/drawing/2014/main" id="{00000000-0008-0000-0100-00008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 xmlns:a16="http://schemas.microsoft.com/office/drawing/2014/main" id="{00000000-0008-0000-0100-00008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 xmlns:a16="http://schemas.microsoft.com/office/drawing/2014/main" id="{00000000-0008-0000-0100-00008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 xmlns:a16="http://schemas.microsoft.com/office/drawing/2014/main" id="{00000000-0008-0000-0100-00008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 xmlns:a16="http://schemas.microsoft.com/office/drawing/2014/main" id="{00000000-0008-0000-0100-00008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 xmlns:a16="http://schemas.microsoft.com/office/drawing/2014/main" id="{00000000-0008-0000-0100-00008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 xmlns:a16="http://schemas.microsoft.com/office/drawing/2014/main" id="{00000000-0008-0000-0100-00008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 xmlns:a16="http://schemas.microsoft.com/office/drawing/2014/main" id="{00000000-0008-0000-0100-00008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 xmlns:a16="http://schemas.microsoft.com/office/drawing/2014/main" id="{00000000-0008-0000-0100-00008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 xmlns:a16="http://schemas.microsoft.com/office/drawing/2014/main" id="{00000000-0008-0000-0100-00008F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 xmlns:a16="http://schemas.microsoft.com/office/drawing/2014/main" id="{00000000-0008-0000-0100-00009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a:extLst>
            <a:ext uri="{FF2B5EF4-FFF2-40B4-BE49-F238E27FC236}">
              <a16:creationId xmlns="" xmlns:a16="http://schemas.microsoft.com/office/drawing/2014/main" id="{00000000-0008-0000-01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102</xdr:row>
      <xdr:rowOff>61505</xdr:rowOff>
    </xdr:from>
    <xdr:to>
      <xdr:col>24</xdr:col>
      <xdr:colOff>62865</xdr:colOff>
      <xdr:row>108</xdr:row>
      <xdr:rowOff>2721</xdr:rowOff>
    </xdr:to>
    <xdr:cxnSp macro="">
      <xdr:nvCxnSpPr>
        <xdr:cNvPr id="402" name="直線コネクタ 401">
          <a:extLst>
            <a:ext uri="{FF2B5EF4-FFF2-40B4-BE49-F238E27FC236}">
              <a16:creationId xmlns="" xmlns:a16="http://schemas.microsoft.com/office/drawing/2014/main" id="{00000000-0008-0000-0100-000092010000}"/>
            </a:ext>
          </a:extLst>
        </xdr:cNvPr>
        <xdr:cNvCxnSpPr/>
      </xdr:nvCxnSpPr>
      <xdr:spPr>
        <a:xfrm flipV="1">
          <a:off x="4634865" y="17549405"/>
          <a:ext cx="0" cy="969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6548</xdr:rowOff>
    </xdr:from>
    <xdr:ext cx="405111" cy="259045"/>
    <xdr:sp macro="" textlink="">
      <xdr:nvSpPr>
        <xdr:cNvPr id="403" name="【港湾・漁港】&#10;有形固定資産減価償却率最小値テキスト">
          <a:extLst>
            <a:ext uri="{FF2B5EF4-FFF2-40B4-BE49-F238E27FC236}">
              <a16:creationId xmlns="" xmlns:a16="http://schemas.microsoft.com/office/drawing/2014/main" id="{00000000-0008-0000-0100-000093010000}"/>
            </a:ext>
          </a:extLst>
        </xdr:cNvPr>
        <xdr:cNvSpPr txBox="1"/>
      </xdr:nvSpPr>
      <xdr:spPr>
        <a:xfrm>
          <a:off x="4673600" y="18523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2721</xdr:rowOff>
    </xdr:from>
    <xdr:to>
      <xdr:col>24</xdr:col>
      <xdr:colOff>152400</xdr:colOff>
      <xdr:row>108</xdr:row>
      <xdr:rowOff>2721</xdr:rowOff>
    </xdr:to>
    <xdr:cxnSp macro="">
      <xdr:nvCxnSpPr>
        <xdr:cNvPr id="404" name="直線コネクタ 403">
          <a:extLst>
            <a:ext uri="{FF2B5EF4-FFF2-40B4-BE49-F238E27FC236}">
              <a16:creationId xmlns="" xmlns:a16="http://schemas.microsoft.com/office/drawing/2014/main" id="{00000000-0008-0000-0100-000094010000}"/>
            </a:ext>
          </a:extLst>
        </xdr:cNvPr>
        <xdr:cNvCxnSpPr/>
      </xdr:nvCxnSpPr>
      <xdr:spPr>
        <a:xfrm>
          <a:off x="4546600" y="18519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8182</xdr:rowOff>
    </xdr:from>
    <xdr:ext cx="405111" cy="259045"/>
    <xdr:sp macro="" textlink="">
      <xdr:nvSpPr>
        <xdr:cNvPr id="405" name="【港湾・漁港】&#10;有形固定資産減価償却率最大値テキスト">
          <a:extLst>
            <a:ext uri="{FF2B5EF4-FFF2-40B4-BE49-F238E27FC236}">
              <a16:creationId xmlns="" xmlns:a16="http://schemas.microsoft.com/office/drawing/2014/main" id="{00000000-0008-0000-0100-000095010000}"/>
            </a:ext>
          </a:extLst>
        </xdr:cNvPr>
        <xdr:cNvSpPr txBox="1"/>
      </xdr:nvSpPr>
      <xdr:spPr>
        <a:xfrm>
          <a:off x="4673600" y="1732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102</xdr:row>
      <xdr:rowOff>61505</xdr:rowOff>
    </xdr:from>
    <xdr:to>
      <xdr:col>24</xdr:col>
      <xdr:colOff>152400</xdr:colOff>
      <xdr:row>102</xdr:row>
      <xdr:rowOff>61505</xdr:rowOff>
    </xdr:to>
    <xdr:cxnSp macro="">
      <xdr:nvCxnSpPr>
        <xdr:cNvPr id="406" name="直線コネクタ 405">
          <a:extLst>
            <a:ext uri="{FF2B5EF4-FFF2-40B4-BE49-F238E27FC236}">
              <a16:creationId xmlns="" xmlns:a16="http://schemas.microsoft.com/office/drawing/2014/main" id="{00000000-0008-0000-0100-000096010000}"/>
            </a:ext>
          </a:extLst>
        </xdr:cNvPr>
        <xdr:cNvCxnSpPr/>
      </xdr:nvCxnSpPr>
      <xdr:spPr>
        <a:xfrm>
          <a:off x="4546600" y="1754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18522</xdr:rowOff>
    </xdr:from>
    <xdr:ext cx="405111" cy="259045"/>
    <xdr:sp macro="" textlink="">
      <xdr:nvSpPr>
        <xdr:cNvPr id="407" name="【港湾・漁港】&#10;有形固定資産減価償却率平均値テキスト">
          <a:extLst>
            <a:ext uri="{FF2B5EF4-FFF2-40B4-BE49-F238E27FC236}">
              <a16:creationId xmlns="" xmlns:a16="http://schemas.microsoft.com/office/drawing/2014/main" id="{00000000-0008-0000-0100-000097010000}"/>
            </a:ext>
          </a:extLst>
        </xdr:cNvPr>
        <xdr:cNvSpPr txBox="1"/>
      </xdr:nvSpPr>
      <xdr:spPr>
        <a:xfrm>
          <a:off x="4673600" y="18020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40095</xdr:rowOff>
    </xdr:from>
    <xdr:to>
      <xdr:col>24</xdr:col>
      <xdr:colOff>114300</xdr:colOff>
      <xdr:row>105</xdr:row>
      <xdr:rowOff>141695</xdr:rowOff>
    </xdr:to>
    <xdr:sp macro="" textlink="">
      <xdr:nvSpPr>
        <xdr:cNvPr id="408" name="フローチャート: 判断 407">
          <a:extLst>
            <a:ext uri="{FF2B5EF4-FFF2-40B4-BE49-F238E27FC236}">
              <a16:creationId xmlns="" xmlns:a16="http://schemas.microsoft.com/office/drawing/2014/main" id="{00000000-0008-0000-0100-000098010000}"/>
            </a:ext>
          </a:extLst>
        </xdr:cNvPr>
        <xdr:cNvSpPr/>
      </xdr:nvSpPr>
      <xdr:spPr>
        <a:xfrm>
          <a:off x="45847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31931</xdr:rowOff>
    </xdr:from>
    <xdr:to>
      <xdr:col>20</xdr:col>
      <xdr:colOff>38100</xdr:colOff>
      <xdr:row>105</xdr:row>
      <xdr:rowOff>133531</xdr:rowOff>
    </xdr:to>
    <xdr:sp macro="" textlink="">
      <xdr:nvSpPr>
        <xdr:cNvPr id="409" name="フローチャート: 判断 408">
          <a:extLst>
            <a:ext uri="{FF2B5EF4-FFF2-40B4-BE49-F238E27FC236}">
              <a16:creationId xmlns="" xmlns:a16="http://schemas.microsoft.com/office/drawing/2014/main" id="{00000000-0008-0000-0100-000099010000}"/>
            </a:ext>
          </a:extLst>
        </xdr:cNvPr>
        <xdr:cNvSpPr/>
      </xdr:nvSpPr>
      <xdr:spPr>
        <a:xfrm>
          <a:off x="3746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126637</xdr:rowOff>
    </xdr:from>
    <xdr:to>
      <xdr:col>15</xdr:col>
      <xdr:colOff>101600</xdr:colOff>
      <xdr:row>105</xdr:row>
      <xdr:rowOff>56787</xdr:rowOff>
    </xdr:to>
    <xdr:sp macro="" textlink="">
      <xdr:nvSpPr>
        <xdr:cNvPr id="410" name="フローチャート: 判断 409">
          <a:extLst>
            <a:ext uri="{FF2B5EF4-FFF2-40B4-BE49-F238E27FC236}">
              <a16:creationId xmlns="" xmlns:a16="http://schemas.microsoft.com/office/drawing/2014/main" id="{00000000-0008-0000-0100-00009A010000}"/>
            </a:ext>
          </a:extLst>
        </xdr:cNvPr>
        <xdr:cNvSpPr/>
      </xdr:nvSpPr>
      <xdr:spPr>
        <a:xfrm>
          <a:off x="28575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133169</xdr:rowOff>
    </xdr:from>
    <xdr:to>
      <xdr:col>10</xdr:col>
      <xdr:colOff>165100</xdr:colOff>
      <xdr:row>106</xdr:row>
      <xdr:rowOff>63319</xdr:rowOff>
    </xdr:to>
    <xdr:sp macro="" textlink="">
      <xdr:nvSpPr>
        <xdr:cNvPr id="411" name="フローチャート: 判断 410">
          <a:extLst>
            <a:ext uri="{FF2B5EF4-FFF2-40B4-BE49-F238E27FC236}">
              <a16:creationId xmlns="" xmlns:a16="http://schemas.microsoft.com/office/drawing/2014/main" id="{00000000-0008-0000-0100-00009B010000}"/>
            </a:ext>
          </a:extLst>
        </xdr:cNvPr>
        <xdr:cNvSpPr/>
      </xdr:nvSpPr>
      <xdr:spPr>
        <a:xfrm>
          <a:off x="1968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126637</xdr:rowOff>
    </xdr:from>
    <xdr:to>
      <xdr:col>6</xdr:col>
      <xdr:colOff>38100</xdr:colOff>
      <xdr:row>106</xdr:row>
      <xdr:rowOff>56787</xdr:rowOff>
    </xdr:to>
    <xdr:sp macro="" textlink="">
      <xdr:nvSpPr>
        <xdr:cNvPr id="412" name="フローチャート: 判断 411">
          <a:extLst>
            <a:ext uri="{FF2B5EF4-FFF2-40B4-BE49-F238E27FC236}">
              <a16:creationId xmlns="" xmlns:a16="http://schemas.microsoft.com/office/drawing/2014/main" id="{00000000-0008-0000-0100-00009C010000}"/>
            </a:ext>
          </a:extLst>
        </xdr:cNvPr>
        <xdr:cNvSpPr/>
      </xdr:nvSpPr>
      <xdr:spPr>
        <a:xfrm>
          <a:off x="1079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 xmlns:a16="http://schemas.microsoft.com/office/drawing/2014/main" id="{00000000-0008-0000-01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 xmlns:a16="http://schemas.microsoft.com/office/drawing/2014/main" id="{00000000-0008-0000-01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 xmlns:a16="http://schemas.microsoft.com/office/drawing/2014/main" id="{00000000-0008-0000-01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 xmlns:a16="http://schemas.microsoft.com/office/drawing/2014/main" id="{00000000-0008-0000-01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 xmlns:a16="http://schemas.microsoft.com/office/drawing/2014/main" id="{00000000-0008-0000-01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xdr:rowOff>
    </xdr:from>
    <xdr:to>
      <xdr:col>24</xdr:col>
      <xdr:colOff>114300</xdr:colOff>
      <xdr:row>105</xdr:row>
      <xdr:rowOff>115570</xdr:rowOff>
    </xdr:to>
    <xdr:sp macro="" textlink="">
      <xdr:nvSpPr>
        <xdr:cNvPr id="418" name="楕円 417">
          <a:extLst>
            <a:ext uri="{FF2B5EF4-FFF2-40B4-BE49-F238E27FC236}">
              <a16:creationId xmlns="" xmlns:a16="http://schemas.microsoft.com/office/drawing/2014/main" id="{00000000-0008-0000-0100-0000A2010000}"/>
            </a:ext>
          </a:extLst>
        </xdr:cNvPr>
        <xdr:cNvSpPr/>
      </xdr:nvSpPr>
      <xdr:spPr>
        <a:xfrm>
          <a:off x="4584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36847</xdr:rowOff>
    </xdr:from>
    <xdr:ext cx="405111" cy="259045"/>
    <xdr:sp macro="" textlink="">
      <xdr:nvSpPr>
        <xdr:cNvPr id="419" name="【港湾・漁港】&#10;有形固定資産減価償却率該当値テキスト">
          <a:extLst>
            <a:ext uri="{FF2B5EF4-FFF2-40B4-BE49-F238E27FC236}">
              <a16:creationId xmlns="" xmlns:a16="http://schemas.microsoft.com/office/drawing/2014/main" id="{00000000-0008-0000-0100-0000A3010000}"/>
            </a:ext>
          </a:extLst>
        </xdr:cNvPr>
        <xdr:cNvSpPr txBox="1"/>
      </xdr:nvSpPr>
      <xdr:spPr>
        <a:xfrm>
          <a:off x="4673600"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156029</xdr:rowOff>
    </xdr:from>
    <xdr:to>
      <xdr:col>20</xdr:col>
      <xdr:colOff>38100</xdr:colOff>
      <xdr:row>105</xdr:row>
      <xdr:rowOff>86179</xdr:rowOff>
    </xdr:to>
    <xdr:sp macro="" textlink="">
      <xdr:nvSpPr>
        <xdr:cNvPr id="420" name="楕円 419">
          <a:extLst>
            <a:ext uri="{FF2B5EF4-FFF2-40B4-BE49-F238E27FC236}">
              <a16:creationId xmlns="" xmlns:a16="http://schemas.microsoft.com/office/drawing/2014/main" id="{00000000-0008-0000-0100-0000A4010000}"/>
            </a:ext>
          </a:extLst>
        </xdr:cNvPr>
        <xdr:cNvSpPr/>
      </xdr:nvSpPr>
      <xdr:spPr>
        <a:xfrm>
          <a:off x="3746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35379</xdr:rowOff>
    </xdr:from>
    <xdr:to>
      <xdr:col>24</xdr:col>
      <xdr:colOff>63500</xdr:colOff>
      <xdr:row>105</xdr:row>
      <xdr:rowOff>64770</xdr:rowOff>
    </xdr:to>
    <xdr:cxnSp macro="">
      <xdr:nvCxnSpPr>
        <xdr:cNvPr id="421" name="直線コネクタ 420">
          <a:extLst>
            <a:ext uri="{FF2B5EF4-FFF2-40B4-BE49-F238E27FC236}">
              <a16:creationId xmlns="" xmlns:a16="http://schemas.microsoft.com/office/drawing/2014/main" id="{00000000-0008-0000-0100-0000A5010000}"/>
            </a:ext>
          </a:extLst>
        </xdr:cNvPr>
        <xdr:cNvCxnSpPr/>
      </xdr:nvCxnSpPr>
      <xdr:spPr>
        <a:xfrm>
          <a:off x="3797300" y="1803762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67855</xdr:rowOff>
    </xdr:from>
    <xdr:to>
      <xdr:col>15</xdr:col>
      <xdr:colOff>101600</xdr:colOff>
      <xdr:row>99</xdr:row>
      <xdr:rowOff>169455</xdr:rowOff>
    </xdr:to>
    <xdr:sp macro="" textlink="">
      <xdr:nvSpPr>
        <xdr:cNvPr id="422" name="楕円 421">
          <a:extLst>
            <a:ext uri="{FF2B5EF4-FFF2-40B4-BE49-F238E27FC236}">
              <a16:creationId xmlns="" xmlns:a16="http://schemas.microsoft.com/office/drawing/2014/main" id="{00000000-0008-0000-0100-0000A6010000}"/>
            </a:ext>
          </a:extLst>
        </xdr:cNvPr>
        <xdr:cNvSpPr/>
      </xdr:nvSpPr>
      <xdr:spPr>
        <a:xfrm>
          <a:off x="2857500" y="1704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118655</xdr:rowOff>
    </xdr:from>
    <xdr:to>
      <xdr:col>19</xdr:col>
      <xdr:colOff>177800</xdr:colOff>
      <xdr:row>105</xdr:row>
      <xdr:rowOff>35379</xdr:rowOff>
    </xdr:to>
    <xdr:cxnSp macro="">
      <xdr:nvCxnSpPr>
        <xdr:cNvPr id="423" name="直線コネクタ 422">
          <a:extLst>
            <a:ext uri="{FF2B5EF4-FFF2-40B4-BE49-F238E27FC236}">
              <a16:creationId xmlns="" xmlns:a16="http://schemas.microsoft.com/office/drawing/2014/main" id="{00000000-0008-0000-0100-0000A7010000}"/>
            </a:ext>
          </a:extLst>
        </xdr:cNvPr>
        <xdr:cNvCxnSpPr/>
      </xdr:nvCxnSpPr>
      <xdr:spPr>
        <a:xfrm>
          <a:off x="2908300" y="17092205"/>
          <a:ext cx="889000" cy="94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133169</xdr:rowOff>
    </xdr:from>
    <xdr:to>
      <xdr:col>10</xdr:col>
      <xdr:colOff>165100</xdr:colOff>
      <xdr:row>101</xdr:row>
      <xdr:rowOff>63319</xdr:rowOff>
    </xdr:to>
    <xdr:sp macro="" textlink="">
      <xdr:nvSpPr>
        <xdr:cNvPr id="424" name="楕円 423">
          <a:extLst>
            <a:ext uri="{FF2B5EF4-FFF2-40B4-BE49-F238E27FC236}">
              <a16:creationId xmlns="" xmlns:a16="http://schemas.microsoft.com/office/drawing/2014/main" id="{00000000-0008-0000-0100-0000A8010000}"/>
            </a:ext>
          </a:extLst>
        </xdr:cNvPr>
        <xdr:cNvSpPr/>
      </xdr:nvSpPr>
      <xdr:spPr>
        <a:xfrm>
          <a:off x="1968500" y="1727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118655</xdr:rowOff>
    </xdr:from>
    <xdr:to>
      <xdr:col>15</xdr:col>
      <xdr:colOff>50800</xdr:colOff>
      <xdr:row>101</xdr:row>
      <xdr:rowOff>12519</xdr:rowOff>
    </xdr:to>
    <xdr:cxnSp macro="">
      <xdr:nvCxnSpPr>
        <xdr:cNvPr id="425" name="直線コネクタ 424">
          <a:extLst>
            <a:ext uri="{FF2B5EF4-FFF2-40B4-BE49-F238E27FC236}">
              <a16:creationId xmlns="" xmlns:a16="http://schemas.microsoft.com/office/drawing/2014/main" id="{00000000-0008-0000-0100-0000A9010000}"/>
            </a:ext>
          </a:extLst>
        </xdr:cNvPr>
        <xdr:cNvCxnSpPr/>
      </xdr:nvCxnSpPr>
      <xdr:spPr>
        <a:xfrm flipV="1">
          <a:off x="2019300" y="17092205"/>
          <a:ext cx="889000" cy="23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84182</xdr:rowOff>
    </xdr:from>
    <xdr:to>
      <xdr:col>6</xdr:col>
      <xdr:colOff>38100</xdr:colOff>
      <xdr:row>104</xdr:row>
      <xdr:rowOff>14332</xdr:rowOff>
    </xdr:to>
    <xdr:sp macro="" textlink="">
      <xdr:nvSpPr>
        <xdr:cNvPr id="426" name="楕円 425">
          <a:extLst>
            <a:ext uri="{FF2B5EF4-FFF2-40B4-BE49-F238E27FC236}">
              <a16:creationId xmlns="" xmlns:a16="http://schemas.microsoft.com/office/drawing/2014/main" id="{00000000-0008-0000-0100-0000AA010000}"/>
            </a:ext>
          </a:extLst>
        </xdr:cNvPr>
        <xdr:cNvSpPr/>
      </xdr:nvSpPr>
      <xdr:spPr>
        <a:xfrm>
          <a:off x="1079500"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12519</xdr:rowOff>
    </xdr:from>
    <xdr:to>
      <xdr:col>10</xdr:col>
      <xdr:colOff>114300</xdr:colOff>
      <xdr:row>103</xdr:row>
      <xdr:rowOff>134982</xdr:rowOff>
    </xdr:to>
    <xdr:cxnSp macro="">
      <xdr:nvCxnSpPr>
        <xdr:cNvPr id="427" name="直線コネクタ 426">
          <a:extLst>
            <a:ext uri="{FF2B5EF4-FFF2-40B4-BE49-F238E27FC236}">
              <a16:creationId xmlns="" xmlns:a16="http://schemas.microsoft.com/office/drawing/2014/main" id="{00000000-0008-0000-0100-0000AB010000}"/>
            </a:ext>
          </a:extLst>
        </xdr:cNvPr>
        <xdr:cNvCxnSpPr/>
      </xdr:nvCxnSpPr>
      <xdr:spPr>
        <a:xfrm flipV="1">
          <a:off x="1130300" y="17328969"/>
          <a:ext cx="889000" cy="46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124658</xdr:rowOff>
    </xdr:from>
    <xdr:ext cx="405111" cy="259045"/>
    <xdr:sp macro="" textlink="">
      <xdr:nvSpPr>
        <xdr:cNvPr id="428" name="n_1aveValue【港湾・漁港】&#10;有形固定資産減価償却率">
          <a:extLst>
            <a:ext uri="{FF2B5EF4-FFF2-40B4-BE49-F238E27FC236}">
              <a16:creationId xmlns="" xmlns:a16="http://schemas.microsoft.com/office/drawing/2014/main" id="{00000000-0008-0000-0100-0000AC010000}"/>
            </a:ext>
          </a:extLst>
        </xdr:cNvPr>
        <xdr:cNvSpPr txBox="1"/>
      </xdr:nvSpPr>
      <xdr:spPr>
        <a:xfrm>
          <a:off x="35820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47914</xdr:rowOff>
    </xdr:from>
    <xdr:ext cx="405111" cy="259045"/>
    <xdr:sp macro="" textlink="">
      <xdr:nvSpPr>
        <xdr:cNvPr id="429" name="n_2aveValue【港湾・漁港】&#10;有形固定資産減価償却率">
          <a:extLst>
            <a:ext uri="{FF2B5EF4-FFF2-40B4-BE49-F238E27FC236}">
              <a16:creationId xmlns="" xmlns:a16="http://schemas.microsoft.com/office/drawing/2014/main" id="{00000000-0008-0000-0100-0000AD010000}"/>
            </a:ext>
          </a:extLst>
        </xdr:cNvPr>
        <xdr:cNvSpPr txBox="1"/>
      </xdr:nvSpPr>
      <xdr:spPr>
        <a:xfrm>
          <a:off x="2705744"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54446</xdr:rowOff>
    </xdr:from>
    <xdr:ext cx="405111" cy="259045"/>
    <xdr:sp macro="" textlink="">
      <xdr:nvSpPr>
        <xdr:cNvPr id="430" name="n_3aveValue【港湾・漁港】&#10;有形固定資産減価償却率">
          <a:extLst>
            <a:ext uri="{FF2B5EF4-FFF2-40B4-BE49-F238E27FC236}">
              <a16:creationId xmlns="" xmlns:a16="http://schemas.microsoft.com/office/drawing/2014/main" id="{00000000-0008-0000-0100-0000AE010000}"/>
            </a:ext>
          </a:extLst>
        </xdr:cNvPr>
        <xdr:cNvSpPr txBox="1"/>
      </xdr:nvSpPr>
      <xdr:spPr>
        <a:xfrm>
          <a:off x="18167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47914</xdr:rowOff>
    </xdr:from>
    <xdr:ext cx="405111" cy="259045"/>
    <xdr:sp macro="" textlink="">
      <xdr:nvSpPr>
        <xdr:cNvPr id="431" name="n_4aveValue【港湾・漁港】&#10;有形固定資産減価償却率">
          <a:extLst>
            <a:ext uri="{FF2B5EF4-FFF2-40B4-BE49-F238E27FC236}">
              <a16:creationId xmlns="" xmlns:a16="http://schemas.microsoft.com/office/drawing/2014/main" id="{00000000-0008-0000-0100-0000AF010000}"/>
            </a:ext>
          </a:extLst>
        </xdr:cNvPr>
        <xdr:cNvSpPr txBox="1"/>
      </xdr:nvSpPr>
      <xdr:spPr>
        <a:xfrm>
          <a:off x="9277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102706</xdr:rowOff>
    </xdr:from>
    <xdr:ext cx="405111" cy="259045"/>
    <xdr:sp macro="" textlink="">
      <xdr:nvSpPr>
        <xdr:cNvPr id="432" name="n_1mainValue【港湾・漁港】&#10;有形固定資産減価償却率">
          <a:extLst>
            <a:ext uri="{FF2B5EF4-FFF2-40B4-BE49-F238E27FC236}">
              <a16:creationId xmlns="" xmlns:a16="http://schemas.microsoft.com/office/drawing/2014/main" id="{00000000-0008-0000-0100-0000B0010000}"/>
            </a:ext>
          </a:extLst>
        </xdr:cNvPr>
        <xdr:cNvSpPr txBox="1"/>
      </xdr:nvSpPr>
      <xdr:spPr>
        <a:xfrm>
          <a:off x="35820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14532</xdr:rowOff>
    </xdr:from>
    <xdr:ext cx="340478" cy="259045"/>
    <xdr:sp macro="" textlink="">
      <xdr:nvSpPr>
        <xdr:cNvPr id="433" name="n_2mainValue【港湾・漁港】&#10;有形固定資産減価償却率">
          <a:extLst>
            <a:ext uri="{FF2B5EF4-FFF2-40B4-BE49-F238E27FC236}">
              <a16:creationId xmlns="" xmlns:a16="http://schemas.microsoft.com/office/drawing/2014/main" id="{00000000-0008-0000-0100-0000B1010000}"/>
            </a:ext>
          </a:extLst>
        </xdr:cNvPr>
        <xdr:cNvSpPr txBox="1"/>
      </xdr:nvSpPr>
      <xdr:spPr>
        <a:xfrm>
          <a:off x="2738061" y="168166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79846</xdr:rowOff>
    </xdr:from>
    <xdr:ext cx="405111" cy="259045"/>
    <xdr:sp macro="" textlink="">
      <xdr:nvSpPr>
        <xdr:cNvPr id="434" name="n_3mainValue【港湾・漁港】&#10;有形固定資産減価償却率">
          <a:extLst>
            <a:ext uri="{FF2B5EF4-FFF2-40B4-BE49-F238E27FC236}">
              <a16:creationId xmlns="" xmlns:a16="http://schemas.microsoft.com/office/drawing/2014/main" id="{00000000-0008-0000-0100-0000B2010000}"/>
            </a:ext>
          </a:extLst>
        </xdr:cNvPr>
        <xdr:cNvSpPr txBox="1"/>
      </xdr:nvSpPr>
      <xdr:spPr>
        <a:xfrm>
          <a:off x="1816744" y="1705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30859</xdr:rowOff>
    </xdr:from>
    <xdr:ext cx="405111" cy="259045"/>
    <xdr:sp macro="" textlink="">
      <xdr:nvSpPr>
        <xdr:cNvPr id="435" name="n_4mainValue【港湾・漁港】&#10;有形固定資産減価償却率">
          <a:extLst>
            <a:ext uri="{FF2B5EF4-FFF2-40B4-BE49-F238E27FC236}">
              <a16:creationId xmlns="" xmlns:a16="http://schemas.microsoft.com/office/drawing/2014/main" id="{00000000-0008-0000-0100-0000B3010000}"/>
            </a:ext>
          </a:extLst>
        </xdr:cNvPr>
        <xdr:cNvSpPr txBox="1"/>
      </xdr:nvSpPr>
      <xdr:spPr>
        <a:xfrm>
          <a:off x="927744" y="1751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 xmlns:a16="http://schemas.microsoft.com/office/drawing/2014/main" id="{00000000-0008-0000-01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 xmlns:a16="http://schemas.microsoft.com/office/drawing/2014/main" id="{00000000-0008-0000-01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 xmlns:a16="http://schemas.microsoft.com/office/drawing/2014/main" id="{00000000-0008-0000-01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 xmlns:a16="http://schemas.microsoft.com/office/drawing/2014/main" id="{00000000-0008-0000-01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 xmlns:a16="http://schemas.microsoft.com/office/drawing/2014/main" id="{00000000-0008-0000-01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 xmlns:a16="http://schemas.microsoft.com/office/drawing/2014/main" id="{00000000-0008-0000-01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 xmlns:a16="http://schemas.microsoft.com/office/drawing/2014/main" id="{00000000-0008-0000-01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 xmlns:a16="http://schemas.microsoft.com/office/drawing/2014/main" id="{00000000-0008-0000-01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 xmlns:a16="http://schemas.microsoft.com/office/drawing/2014/main" id="{00000000-0008-0000-01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 xmlns:a16="http://schemas.microsoft.com/office/drawing/2014/main" id="{00000000-0008-0000-01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a:extLst>
            <a:ext uri="{FF2B5EF4-FFF2-40B4-BE49-F238E27FC236}">
              <a16:creationId xmlns="" xmlns:a16="http://schemas.microsoft.com/office/drawing/2014/main" id="{00000000-0008-0000-0100-0000BE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a:extLst>
            <a:ext uri="{FF2B5EF4-FFF2-40B4-BE49-F238E27FC236}">
              <a16:creationId xmlns="" xmlns:a16="http://schemas.microsoft.com/office/drawing/2014/main" id="{00000000-0008-0000-0100-0000BF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a:extLst>
            <a:ext uri="{FF2B5EF4-FFF2-40B4-BE49-F238E27FC236}">
              <a16:creationId xmlns="" xmlns:a16="http://schemas.microsoft.com/office/drawing/2014/main" id="{00000000-0008-0000-0100-0000C0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a:extLst>
            <a:ext uri="{FF2B5EF4-FFF2-40B4-BE49-F238E27FC236}">
              <a16:creationId xmlns="" xmlns:a16="http://schemas.microsoft.com/office/drawing/2014/main" id="{00000000-0008-0000-0100-0000C1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a:extLst>
            <a:ext uri="{FF2B5EF4-FFF2-40B4-BE49-F238E27FC236}">
              <a16:creationId xmlns="" xmlns:a16="http://schemas.microsoft.com/office/drawing/2014/main" id="{00000000-0008-0000-0100-0000C2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a:extLst>
            <a:ext uri="{FF2B5EF4-FFF2-40B4-BE49-F238E27FC236}">
              <a16:creationId xmlns="" xmlns:a16="http://schemas.microsoft.com/office/drawing/2014/main" id="{00000000-0008-0000-0100-0000C3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a:extLst>
            <a:ext uri="{FF2B5EF4-FFF2-40B4-BE49-F238E27FC236}">
              <a16:creationId xmlns="" xmlns:a16="http://schemas.microsoft.com/office/drawing/2014/main" id="{00000000-0008-0000-0100-0000C4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a:extLst>
            <a:ext uri="{FF2B5EF4-FFF2-40B4-BE49-F238E27FC236}">
              <a16:creationId xmlns="" xmlns:a16="http://schemas.microsoft.com/office/drawing/2014/main" id="{00000000-0008-0000-0100-0000C5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 xmlns:a16="http://schemas.microsoft.com/office/drawing/2014/main" id="{00000000-0008-0000-0100-0000C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a:extLst>
            <a:ext uri="{FF2B5EF4-FFF2-40B4-BE49-F238E27FC236}">
              <a16:creationId xmlns="" xmlns:a16="http://schemas.microsoft.com/office/drawing/2014/main" id="{00000000-0008-0000-0100-0000C7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a:extLst>
            <a:ext uri="{FF2B5EF4-FFF2-40B4-BE49-F238E27FC236}">
              <a16:creationId xmlns="" xmlns:a16="http://schemas.microsoft.com/office/drawing/2014/main" id="{00000000-0008-0000-0100-0000C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8299</xdr:rowOff>
    </xdr:from>
    <xdr:to>
      <xdr:col>54</xdr:col>
      <xdr:colOff>189865</xdr:colOff>
      <xdr:row>108</xdr:row>
      <xdr:rowOff>76127</xdr:rowOff>
    </xdr:to>
    <xdr:cxnSp macro="">
      <xdr:nvCxnSpPr>
        <xdr:cNvPr id="457" name="直線コネクタ 456">
          <a:extLst>
            <a:ext uri="{FF2B5EF4-FFF2-40B4-BE49-F238E27FC236}">
              <a16:creationId xmlns="" xmlns:a16="http://schemas.microsoft.com/office/drawing/2014/main" id="{00000000-0008-0000-0100-0000C9010000}"/>
            </a:ext>
          </a:extLst>
        </xdr:cNvPr>
        <xdr:cNvCxnSpPr/>
      </xdr:nvCxnSpPr>
      <xdr:spPr>
        <a:xfrm flipV="1">
          <a:off x="10476865" y="17496199"/>
          <a:ext cx="0" cy="109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79954</xdr:rowOff>
    </xdr:from>
    <xdr:ext cx="378565" cy="259045"/>
    <xdr:sp macro="" textlink="">
      <xdr:nvSpPr>
        <xdr:cNvPr id="458" name="【港湾・漁港】&#10;一人当たり有形固定資産（償却資産）額最小値テキスト">
          <a:extLst>
            <a:ext uri="{FF2B5EF4-FFF2-40B4-BE49-F238E27FC236}">
              <a16:creationId xmlns="" xmlns:a16="http://schemas.microsoft.com/office/drawing/2014/main" id="{00000000-0008-0000-0100-0000CA010000}"/>
            </a:ext>
          </a:extLst>
        </xdr:cNvPr>
        <xdr:cNvSpPr txBox="1"/>
      </xdr:nvSpPr>
      <xdr:spPr>
        <a:xfrm>
          <a:off x="10515600" y="1859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76127</xdr:rowOff>
    </xdr:from>
    <xdr:to>
      <xdr:col>55</xdr:col>
      <xdr:colOff>88900</xdr:colOff>
      <xdr:row>108</xdr:row>
      <xdr:rowOff>76127</xdr:rowOff>
    </xdr:to>
    <xdr:cxnSp macro="">
      <xdr:nvCxnSpPr>
        <xdr:cNvPr id="459" name="直線コネクタ 458">
          <a:extLst>
            <a:ext uri="{FF2B5EF4-FFF2-40B4-BE49-F238E27FC236}">
              <a16:creationId xmlns="" xmlns:a16="http://schemas.microsoft.com/office/drawing/2014/main" id="{00000000-0008-0000-0100-0000CB010000}"/>
            </a:ext>
          </a:extLst>
        </xdr:cNvPr>
        <xdr:cNvCxnSpPr/>
      </xdr:nvCxnSpPr>
      <xdr:spPr>
        <a:xfrm>
          <a:off x="10388600" y="185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126426</xdr:rowOff>
    </xdr:from>
    <xdr:ext cx="690189" cy="259045"/>
    <xdr:sp macro="" textlink="">
      <xdr:nvSpPr>
        <xdr:cNvPr id="460" name="【港湾・漁港】&#10;一人当たり有形固定資産（償却資産）額最大値テキスト">
          <a:extLst>
            <a:ext uri="{FF2B5EF4-FFF2-40B4-BE49-F238E27FC236}">
              <a16:creationId xmlns="" xmlns:a16="http://schemas.microsoft.com/office/drawing/2014/main" id="{00000000-0008-0000-0100-0000CC010000}"/>
            </a:ext>
          </a:extLst>
        </xdr:cNvPr>
        <xdr:cNvSpPr txBox="1"/>
      </xdr:nvSpPr>
      <xdr:spPr>
        <a:xfrm>
          <a:off x="10515600" y="172714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8299</xdr:rowOff>
    </xdr:from>
    <xdr:to>
      <xdr:col>55</xdr:col>
      <xdr:colOff>88900</xdr:colOff>
      <xdr:row>102</xdr:row>
      <xdr:rowOff>8299</xdr:rowOff>
    </xdr:to>
    <xdr:cxnSp macro="">
      <xdr:nvCxnSpPr>
        <xdr:cNvPr id="461" name="直線コネクタ 460">
          <a:extLst>
            <a:ext uri="{FF2B5EF4-FFF2-40B4-BE49-F238E27FC236}">
              <a16:creationId xmlns="" xmlns:a16="http://schemas.microsoft.com/office/drawing/2014/main" id="{00000000-0008-0000-0100-0000CD010000}"/>
            </a:ext>
          </a:extLst>
        </xdr:cNvPr>
        <xdr:cNvCxnSpPr/>
      </xdr:nvCxnSpPr>
      <xdr:spPr>
        <a:xfrm>
          <a:off x="10388600" y="1749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123258</xdr:rowOff>
    </xdr:from>
    <xdr:ext cx="599010" cy="259045"/>
    <xdr:sp macro="" textlink="">
      <xdr:nvSpPr>
        <xdr:cNvPr id="462" name="【港湾・漁港】&#10;一人当たり有形固定資産（償却資産）額平均値テキスト">
          <a:extLst>
            <a:ext uri="{FF2B5EF4-FFF2-40B4-BE49-F238E27FC236}">
              <a16:creationId xmlns="" xmlns:a16="http://schemas.microsoft.com/office/drawing/2014/main" id="{00000000-0008-0000-0100-0000CE010000}"/>
            </a:ext>
          </a:extLst>
        </xdr:cNvPr>
        <xdr:cNvSpPr txBox="1"/>
      </xdr:nvSpPr>
      <xdr:spPr>
        <a:xfrm>
          <a:off x="10515600" y="18296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144831</xdr:rowOff>
    </xdr:from>
    <xdr:to>
      <xdr:col>55</xdr:col>
      <xdr:colOff>50800</xdr:colOff>
      <xdr:row>107</xdr:row>
      <xdr:rowOff>74981</xdr:rowOff>
    </xdr:to>
    <xdr:sp macro="" textlink="">
      <xdr:nvSpPr>
        <xdr:cNvPr id="463" name="フローチャート: 判断 462">
          <a:extLst>
            <a:ext uri="{FF2B5EF4-FFF2-40B4-BE49-F238E27FC236}">
              <a16:creationId xmlns="" xmlns:a16="http://schemas.microsoft.com/office/drawing/2014/main" id="{00000000-0008-0000-0100-0000CF010000}"/>
            </a:ext>
          </a:extLst>
        </xdr:cNvPr>
        <xdr:cNvSpPr/>
      </xdr:nvSpPr>
      <xdr:spPr>
        <a:xfrm>
          <a:off x="10426700" y="1831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142858</xdr:rowOff>
    </xdr:from>
    <xdr:to>
      <xdr:col>50</xdr:col>
      <xdr:colOff>165100</xdr:colOff>
      <xdr:row>107</xdr:row>
      <xdr:rowOff>73008</xdr:rowOff>
    </xdr:to>
    <xdr:sp macro="" textlink="">
      <xdr:nvSpPr>
        <xdr:cNvPr id="464" name="フローチャート: 判断 463">
          <a:extLst>
            <a:ext uri="{FF2B5EF4-FFF2-40B4-BE49-F238E27FC236}">
              <a16:creationId xmlns="" xmlns:a16="http://schemas.microsoft.com/office/drawing/2014/main" id="{00000000-0008-0000-0100-0000D0010000}"/>
            </a:ext>
          </a:extLst>
        </xdr:cNvPr>
        <xdr:cNvSpPr/>
      </xdr:nvSpPr>
      <xdr:spPr>
        <a:xfrm>
          <a:off x="9588500" y="1831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4502</xdr:rowOff>
    </xdr:from>
    <xdr:to>
      <xdr:col>46</xdr:col>
      <xdr:colOff>38100</xdr:colOff>
      <xdr:row>107</xdr:row>
      <xdr:rowOff>106102</xdr:rowOff>
    </xdr:to>
    <xdr:sp macro="" textlink="">
      <xdr:nvSpPr>
        <xdr:cNvPr id="465" name="フローチャート: 判断 464">
          <a:extLst>
            <a:ext uri="{FF2B5EF4-FFF2-40B4-BE49-F238E27FC236}">
              <a16:creationId xmlns="" xmlns:a16="http://schemas.microsoft.com/office/drawing/2014/main" id="{00000000-0008-0000-0100-0000D1010000}"/>
            </a:ext>
          </a:extLst>
        </xdr:cNvPr>
        <xdr:cNvSpPr/>
      </xdr:nvSpPr>
      <xdr:spPr>
        <a:xfrm>
          <a:off x="8699500" y="1834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51039</xdr:rowOff>
    </xdr:from>
    <xdr:to>
      <xdr:col>41</xdr:col>
      <xdr:colOff>101600</xdr:colOff>
      <xdr:row>107</xdr:row>
      <xdr:rowOff>152639</xdr:rowOff>
    </xdr:to>
    <xdr:sp macro="" textlink="">
      <xdr:nvSpPr>
        <xdr:cNvPr id="466" name="フローチャート: 判断 465">
          <a:extLst>
            <a:ext uri="{FF2B5EF4-FFF2-40B4-BE49-F238E27FC236}">
              <a16:creationId xmlns="" xmlns:a16="http://schemas.microsoft.com/office/drawing/2014/main" id="{00000000-0008-0000-0100-0000D2010000}"/>
            </a:ext>
          </a:extLst>
        </xdr:cNvPr>
        <xdr:cNvSpPr/>
      </xdr:nvSpPr>
      <xdr:spPr>
        <a:xfrm>
          <a:off x="7810500" y="1839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53539</xdr:rowOff>
    </xdr:from>
    <xdr:to>
      <xdr:col>36</xdr:col>
      <xdr:colOff>165100</xdr:colOff>
      <xdr:row>107</xdr:row>
      <xdr:rowOff>155139</xdr:rowOff>
    </xdr:to>
    <xdr:sp macro="" textlink="">
      <xdr:nvSpPr>
        <xdr:cNvPr id="467" name="フローチャート: 判断 466">
          <a:extLst>
            <a:ext uri="{FF2B5EF4-FFF2-40B4-BE49-F238E27FC236}">
              <a16:creationId xmlns="" xmlns:a16="http://schemas.microsoft.com/office/drawing/2014/main" id="{00000000-0008-0000-0100-0000D3010000}"/>
            </a:ext>
          </a:extLst>
        </xdr:cNvPr>
        <xdr:cNvSpPr/>
      </xdr:nvSpPr>
      <xdr:spPr>
        <a:xfrm>
          <a:off x="6921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 xmlns:a16="http://schemas.microsoft.com/office/drawing/2014/main" id="{00000000-0008-0000-0100-0000D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 xmlns:a16="http://schemas.microsoft.com/office/drawing/2014/main" id="{00000000-0008-0000-0100-0000D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 xmlns:a16="http://schemas.microsoft.com/office/drawing/2014/main" id="{00000000-0008-0000-0100-0000D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 xmlns:a16="http://schemas.microsoft.com/office/drawing/2014/main" id="{00000000-0008-0000-0100-0000D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 xmlns:a16="http://schemas.microsoft.com/office/drawing/2014/main" id="{00000000-0008-0000-0100-0000D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75487</xdr:rowOff>
    </xdr:from>
    <xdr:to>
      <xdr:col>55</xdr:col>
      <xdr:colOff>50800</xdr:colOff>
      <xdr:row>105</xdr:row>
      <xdr:rowOff>5637</xdr:rowOff>
    </xdr:to>
    <xdr:sp macro="" textlink="">
      <xdr:nvSpPr>
        <xdr:cNvPr id="473" name="楕円 472">
          <a:extLst>
            <a:ext uri="{FF2B5EF4-FFF2-40B4-BE49-F238E27FC236}">
              <a16:creationId xmlns="" xmlns:a16="http://schemas.microsoft.com/office/drawing/2014/main" id="{00000000-0008-0000-0100-0000D9010000}"/>
            </a:ext>
          </a:extLst>
        </xdr:cNvPr>
        <xdr:cNvSpPr/>
      </xdr:nvSpPr>
      <xdr:spPr>
        <a:xfrm>
          <a:off x="10426700" y="1790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98364</xdr:rowOff>
    </xdr:from>
    <xdr:ext cx="690189" cy="259045"/>
    <xdr:sp macro="" textlink="">
      <xdr:nvSpPr>
        <xdr:cNvPr id="474" name="【港湾・漁港】&#10;一人当たり有形固定資産（償却資産）額該当値テキスト">
          <a:extLst>
            <a:ext uri="{FF2B5EF4-FFF2-40B4-BE49-F238E27FC236}">
              <a16:creationId xmlns="" xmlns:a16="http://schemas.microsoft.com/office/drawing/2014/main" id="{00000000-0008-0000-0100-0000DA010000}"/>
            </a:ext>
          </a:extLst>
        </xdr:cNvPr>
        <xdr:cNvSpPr txBox="1"/>
      </xdr:nvSpPr>
      <xdr:spPr>
        <a:xfrm>
          <a:off x="10515600" y="177577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88675</xdr:rowOff>
    </xdr:from>
    <xdr:to>
      <xdr:col>50</xdr:col>
      <xdr:colOff>165100</xdr:colOff>
      <xdr:row>105</xdr:row>
      <xdr:rowOff>18825</xdr:rowOff>
    </xdr:to>
    <xdr:sp macro="" textlink="">
      <xdr:nvSpPr>
        <xdr:cNvPr id="475" name="楕円 474">
          <a:extLst>
            <a:ext uri="{FF2B5EF4-FFF2-40B4-BE49-F238E27FC236}">
              <a16:creationId xmlns="" xmlns:a16="http://schemas.microsoft.com/office/drawing/2014/main" id="{00000000-0008-0000-0100-0000DB010000}"/>
            </a:ext>
          </a:extLst>
        </xdr:cNvPr>
        <xdr:cNvSpPr/>
      </xdr:nvSpPr>
      <xdr:spPr>
        <a:xfrm>
          <a:off x="9588500" y="1791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126287</xdr:rowOff>
    </xdr:from>
    <xdr:to>
      <xdr:col>55</xdr:col>
      <xdr:colOff>0</xdr:colOff>
      <xdr:row>104</xdr:row>
      <xdr:rowOff>139475</xdr:rowOff>
    </xdr:to>
    <xdr:cxnSp macro="">
      <xdr:nvCxnSpPr>
        <xdr:cNvPr id="476" name="直線コネクタ 475">
          <a:extLst>
            <a:ext uri="{FF2B5EF4-FFF2-40B4-BE49-F238E27FC236}">
              <a16:creationId xmlns="" xmlns:a16="http://schemas.microsoft.com/office/drawing/2014/main" id="{00000000-0008-0000-0100-0000DC010000}"/>
            </a:ext>
          </a:extLst>
        </xdr:cNvPr>
        <xdr:cNvCxnSpPr/>
      </xdr:nvCxnSpPr>
      <xdr:spPr>
        <a:xfrm flipV="1">
          <a:off x="9639300" y="17957087"/>
          <a:ext cx="838200" cy="1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103907</xdr:rowOff>
    </xdr:from>
    <xdr:to>
      <xdr:col>46</xdr:col>
      <xdr:colOff>38100</xdr:colOff>
      <xdr:row>105</xdr:row>
      <xdr:rowOff>34057</xdr:rowOff>
    </xdr:to>
    <xdr:sp macro="" textlink="">
      <xdr:nvSpPr>
        <xdr:cNvPr id="477" name="楕円 476">
          <a:extLst>
            <a:ext uri="{FF2B5EF4-FFF2-40B4-BE49-F238E27FC236}">
              <a16:creationId xmlns="" xmlns:a16="http://schemas.microsoft.com/office/drawing/2014/main" id="{00000000-0008-0000-0100-0000DD010000}"/>
            </a:ext>
          </a:extLst>
        </xdr:cNvPr>
        <xdr:cNvSpPr/>
      </xdr:nvSpPr>
      <xdr:spPr>
        <a:xfrm>
          <a:off x="8699500" y="1793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139475</xdr:rowOff>
    </xdr:from>
    <xdr:to>
      <xdr:col>50</xdr:col>
      <xdr:colOff>114300</xdr:colOff>
      <xdr:row>104</xdr:row>
      <xdr:rowOff>154707</xdr:rowOff>
    </xdr:to>
    <xdr:cxnSp macro="">
      <xdr:nvCxnSpPr>
        <xdr:cNvPr id="478" name="直線コネクタ 477">
          <a:extLst>
            <a:ext uri="{FF2B5EF4-FFF2-40B4-BE49-F238E27FC236}">
              <a16:creationId xmlns="" xmlns:a16="http://schemas.microsoft.com/office/drawing/2014/main" id="{00000000-0008-0000-0100-0000DE010000}"/>
            </a:ext>
          </a:extLst>
        </xdr:cNvPr>
        <xdr:cNvCxnSpPr/>
      </xdr:nvCxnSpPr>
      <xdr:spPr>
        <a:xfrm flipV="1">
          <a:off x="8750300" y="17970275"/>
          <a:ext cx="889000" cy="1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23154</xdr:rowOff>
    </xdr:from>
    <xdr:to>
      <xdr:col>41</xdr:col>
      <xdr:colOff>101600</xdr:colOff>
      <xdr:row>108</xdr:row>
      <xdr:rowOff>124754</xdr:rowOff>
    </xdr:to>
    <xdr:sp macro="" textlink="">
      <xdr:nvSpPr>
        <xdr:cNvPr id="479" name="楕円 478">
          <a:extLst>
            <a:ext uri="{FF2B5EF4-FFF2-40B4-BE49-F238E27FC236}">
              <a16:creationId xmlns="" xmlns:a16="http://schemas.microsoft.com/office/drawing/2014/main" id="{00000000-0008-0000-0100-0000DF010000}"/>
            </a:ext>
          </a:extLst>
        </xdr:cNvPr>
        <xdr:cNvSpPr/>
      </xdr:nvSpPr>
      <xdr:spPr>
        <a:xfrm>
          <a:off x="7810500" y="1853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154707</xdr:rowOff>
    </xdr:from>
    <xdr:to>
      <xdr:col>45</xdr:col>
      <xdr:colOff>177800</xdr:colOff>
      <xdr:row>108</xdr:row>
      <xdr:rowOff>73954</xdr:rowOff>
    </xdr:to>
    <xdr:cxnSp macro="">
      <xdr:nvCxnSpPr>
        <xdr:cNvPr id="480" name="直線コネクタ 479">
          <a:extLst>
            <a:ext uri="{FF2B5EF4-FFF2-40B4-BE49-F238E27FC236}">
              <a16:creationId xmlns="" xmlns:a16="http://schemas.microsoft.com/office/drawing/2014/main" id="{00000000-0008-0000-0100-0000E0010000}"/>
            </a:ext>
          </a:extLst>
        </xdr:cNvPr>
        <xdr:cNvCxnSpPr/>
      </xdr:nvCxnSpPr>
      <xdr:spPr>
        <a:xfrm flipV="1">
          <a:off x="7861300" y="17985507"/>
          <a:ext cx="889000" cy="60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24688</xdr:rowOff>
    </xdr:from>
    <xdr:to>
      <xdr:col>36</xdr:col>
      <xdr:colOff>165100</xdr:colOff>
      <xdr:row>108</xdr:row>
      <xdr:rowOff>126288</xdr:rowOff>
    </xdr:to>
    <xdr:sp macro="" textlink="">
      <xdr:nvSpPr>
        <xdr:cNvPr id="481" name="楕円 480">
          <a:extLst>
            <a:ext uri="{FF2B5EF4-FFF2-40B4-BE49-F238E27FC236}">
              <a16:creationId xmlns="" xmlns:a16="http://schemas.microsoft.com/office/drawing/2014/main" id="{00000000-0008-0000-0100-0000E1010000}"/>
            </a:ext>
          </a:extLst>
        </xdr:cNvPr>
        <xdr:cNvSpPr/>
      </xdr:nvSpPr>
      <xdr:spPr>
        <a:xfrm>
          <a:off x="6921500" y="185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73954</xdr:rowOff>
    </xdr:from>
    <xdr:to>
      <xdr:col>41</xdr:col>
      <xdr:colOff>50800</xdr:colOff>
      <xdr:row>108</xdr:row>
      <xdr:rowOff>75488</xdr:rowOff>
    </xdr:to>
    <xdr:cxnSp macro="">
      <xdr:nvCxnSpPr>
        <xdr:cNvPr id="482" name="直線コネクタ 481">
          <a:extLst>
            <a:ext uri="{FF2B5EF4-FFF2-40B4-BE49-F238E27FC236}">
              <a16:creationId xmlns="" xmlns:a16="http://schemas.microsoft.com/office/drawing/2014/main" id="{00000000-0008-0000-0100-0000E2010000}"/>
            </a:ext>
          </a:extLst>
        </xdr:cNvPr>
        <xdr:cNvCxnSpPr/>
      </xdr:nvCxnSpPr>
      <xdr:spPr>
        <a:xfrm flipV="1">
          <a:off x="6972300" y="18590554"/>
          <a:ext cx="8890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64135</xdr:rowOff>
    </xdr:from>
    <xdr:ext cx="599010" cy="259045"/>
    <xdr:sp macro="" textlink="">
      <xdr:nvSpPr>
        <xdr:cNvPr id="483" name="n_1aveValue【港湾・漁港】&#10;一人当たり有形固定資産（償却資産）額">
          <a:extLst>
            <a:ext uri="{FF2B5EF4-FFF2-40B4-BE49-F238E27FC236}">
              <a16:creationId xmlns="" xmlns:a16="http://schemas.microsoft.com/office/drawing/2014/main" id="{00000000-0008-0000-0100-0000E3010000}"/>
            </a:ext>
          </a:extLst>
        </xdr:cNvPr>
        <xdr:cNvSpPr txBox="1"/>
      </xdr:nvSpPr>
      <xdr:spPr>
        <a:xfrm>
          <a:off x="9327095" y="1840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97229</xdr:rowOff>
    </xdr:from>
    <xdr:ext cx="599010" cy="259045"/>
    <xdr:sp macro="" textlink="">
      <xdr:nvSpPr>
        <xdr:cNvPr id="484" name="n_2aveValue【港湾・漁港】&#10;一人当たり有形固定資産（償却資産）額">
          <a:extLst>
            <a:ext uri="{FF2B5EF4-FFF2-40B4-BE49-F238E27FC236}">
              <a16:creationId xmlns="" xmlns:a16="http://schemas.microsoft.com/office/drawing/2014/main" id="{00000000-0008-0000-0100-0000E4010000}"/>
            </a:ext>
          </a:extLst>
        </xdr:cNvPr>
        <xdr:cNvSpPr txBox="1"/>
      </xdr:nvSpPr>
      <xdr:spPr>
        <a:xfrm>
          <a:off x="8450795" y="18442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169166</xdr:rowOff>
    </xdr:from>
    <xdr:ext cx="599010" cy="259045"/>
    <xdr:sp macro="" textlink="">
      <xdr:nvSpPr>
        <xdr:cNvPr id="485" name="n_3aveValue【港湾・漁港】&#10;一人当たり有形固定資産（償却資産）額">
          <a:extLst>
            <a:ext uri="{FF2B5EF4-FFF2-40B4-BE49-F238E27FC236}">
              <a16:creationId xmlns="" xmlns:a16="http://schemas.microsoft.com/office/drawing/2014/main" id="{00000000-0008-0000-0100-0000E5010000}"/>
            </a:ext>
          </a:extLst>
        </xdr:cNvPr>
        <xdr:cNvSpPr txBox="1"/>
      </xdr:nvSpPr>
      <xdr:spPr>
        <a:xfrm>
          <a:off x="7561795" y="18171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216</xdr:rowOff>
    </xdr:from>
    <xdr:ext cx="599010" cy="259045"/>
    <xdr:sp macro="" textlink="">
      <xdr:nvSpPr>
        <xdr:cNvPr id="486" name="n_4aveValue【港湾・漁港】&#10;一人当たり有形固定資産（償却資産）額">
          <a:extLst>
            <a:ext uri="{FF2B5EF4-FFF2-40B4-BE49-F238E27FC236}">
              <a16:creationId xmlns="" xmlns:a16="http://schemas.microsoft.com/office/drawing/2014/main" id="{00000000-0008-0000-0100-0000E6010000}"/>
            </a:ext>
          </a:extLst>
        </xdr:cNvPr>
        <xdr:cNvSpPr txBox="1"/>
      </xdr:nvSpPr>
      <xdr:spPr>
        <a:xfrm>
          <a:off x="6672795" y="181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103</xdr:row>
      <xdr:rowOff>35352</xdr:rowOff>
    </xdr:from>
    <xdr:ext cx="690189" cy="259045"/>
    <xdr:sp macro="" textlink="">
      <xdr:nvSpPr>
        <xdr:cNvPr id="487" name="n_1mainValue【港湾・漁港】&#10;一人当たり有形固定資産（償却資産）額">
          <a:extLst>
            <a:ext uri="{FF2B5EF4-FFF2-40B4-BE49-F238E27FC236}">
              <a16:creationId xmlns="" xmlns:a16="http://schemas.microsoft.com/office/drawing/2014/main" id="{00000000-0008-0000-0100-0000E7010000}"/>
            </a:ext>
          </a:extLst>
        </xdr:cNvPr>
        <xdr:cNvSpPr txBox="1"/>
      </xdr:nvSpPr>
      <xdr:spPr>
        <a:xfrm>
          <a:off x="9281505" y="176947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103</xdr:row>
      <xdr:rowOff>50584</xdr:rowOff>
    </xdr:from>
    <xdr:ext cx="690189" cy="259045"/>
    <xdr:sp macro="" textlink="">
      <xdr:nvSpPr>
        <xdr:cNvPr id="488" name="n_2mainValue【港湾・漁港】&#10;一人当たり有形固定資産（償却資産）額">
          <a:extLst>
            <a:ext uri="{FF2B5EF4-FFF2-40B4-BE49-F238E27FC236}">
              <a16:creationId xmlns="" xmlns:a16="http://schemas.microsoft.com/office/drawing/2014/main" id="{00000000-0008-0000-0100-0000E8010000}"/>
            </a:ext>
          </a:extLst>
        </xdr:cNvPr>
        <xdr:cNvSpPr txBox="1"/>
      </xdr:nvSpPr>
      <xdr:spPr>
        <a:xfrm>
          <a:off x="8405205" y="17709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115881</xdr:rowOff>
    </xdr:from>
    <xdr:ext cx="469744" cy="259045"/>
    <xdr:sp macro="" textlink="">
      <xdr:nvSpPr>
        <xdr:cNvPr id="489" name="n_3mainValue【港湾・漁港】&#10;一人当たり有形固定資産（償却資産）額">
          <a:extLst>
            <a:ext uri="{FF2B5EF4-FFF2-40B4-BE49-F238E27FC236}">
              <a16:creationId xmlns="" xmlns:a16="http://schemas.microsoft.com/office/drawing/2014/main" id="{00000000-0008-0000-0100-0000E9010000}"/>
            </a:ext>
          </a:extLst>
        </xdr:cNvPr>
        <xdr:cNvSpPr txBox="1"/>
      </xdr:nvSpPr>
      <xdr:spPr>
        <a:xfrm>
          <a:off x="7626428" y="1863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117415</xdr:rowOff>
    </xdr:from>
    <xdr:ext cx="469744" cy="259045"/>
    <xdr:sp macro="" textlink="">
      <xdr:nvSpPr>
        <xdr:cNvPr id="490" name="n_4mainValue【港湾・漁港】&#10;一人当たり有形固定資産（償却資産）額">
          <a:extLst>
            <a:ext uri="{FF2B5EF4-FFF2-40B4-BE49-F238E27FC236}">
              <a16:creationId xmlns="" xmlns:a16="http://schemas.microsoft.com/office/drawing/2014/main" id="{00000000-0008-0000-0100-0000EA010000}"/>
            </a:ext>
          </a:extLst>
        </xdr:cNvPr>
        <xdr:cNvSpPr txBox="1"/>
      </xdr:nvSpPr>
      <xdr:spPr>
        <a:xfrm>
          <a:off x="6737428" y="186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 xmlns:a16="http://schemas.microsoft.com/office/drawing/2014/main" id="{00000000-0008-0000-0100-0000E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 xmlns:a16="http://schemas.microsoft.com/office/drawing/2014/main" id="{00000000-0008-0000-0100-0000E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 xmlns:a16="http://schemas.microsoft.com/office/drawing/2014/main" id="{00000000-0008-0000-0100-0000E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 xmlns:a16="http://schemas.microsoft.com/office/drawing/2014/main" id="{00000000-0008-0000-0100-0000E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 xmlns:a16="http://schemas.microsoft.com/office/drawing/2014/main" id="{00000000-0008-0000-0100-0000E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 xmlns:a16="http://schemas.microsoft.com/office/drawing/2014/main" id="{00000000-0008-0000-0100-0000F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 xmlns:a16="http://schemas.microsoft.com/office/drawing/2014/main" id="{00000000-0008-0000-0100-0000F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 xmlns:a16="http://schemas.microsoft.com/office/drawing/2014/main" id="{00000000-0008-0000-0100-0000F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 xmlns:a16="http://schemas.microsoft.com/office/drawing/2014/main" id="{00000000-0008-0000-0100-0000F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 xmlns:a16="http://schemas.microsoft.com/office/drawing/2014/main" id="{00000000-0008-0000-0100-0000F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 xmlns:a16="http://schemas.microsoft.com/office/drawing/2014/main" id="{00000000-0008-0000-0100-0000F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a:extLst>
            <a:ext uri="{FF2B5EF4-FFF2-40B4-BE49-F238E27FC236}">
              <a16:creationId xmlns="" xmlns:a16="http://schemas.microsoft.com/office/drawing/2014/main" id="{00000000-0008-0000-0100-0000F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a:extLst>
            <a:ext uri="{FF2B5EF4-FFF2-40B4-BE49-F238E27FC236}">
              <a16:creationId xmlns="" xmlns:a16="http://schemas.microsoft.com/office/drawing/2014/main" id="{00000000-0008-0000-0100-0000F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a:extLst>
            <a:ext uri="{FF2B5EF4-FFF2-40B4-BE49-F238E27FC236}">
              <a16:creationId xmlns="" xmlns:a16="http://schemas.microsoft.com/office/drawing/2014/main" id="{00000000-0008-0000-0100-0000F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a:extLst>
            <a:ext uri="{FF2B5EF4-FFF2-40B4-BE49-F238E27FC236}">
              <a16:creationId xmlns="" xmlns:a16="http://schemas.microsoft.com/office/drawing/2014/main" id="{00000000-0008-0000-0100-0000F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a:extLst>
            <a:ext uri="{FF2B5EF4-FFF2-40B4-BE49-F238E27FC236}">
              <a16:creationId xmlns="" xmlns:a16="http://schemas.microsoft.com/office/drawing/2014/main" id="{00000000-0008-0000-0100-0000F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a:extLst>
            <a:ext uri="{FF2B5EF4-FFF2-40B4-BE49-F238E27FC236}">
              <a16:creationId xmlns="" xmlns:a16="http://schemas.microsoft.com/office/drawing/2014/main" id="{00000000-0008-0000-0100-0000F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a:extLst>
            <a:ext uri="{FF2B5EF4-FFF2-40B4-BE49-F238E27FC236}">
              <a16:creationId xmlns="" xmlns:a16="http://schemas.microsoft.com/office/drawing/2014/main" id="{00000000-0008-0000-0100-0000F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a:extLst>
            <a:ext uri="{FF2B5EF4-FFF2-40B4-BE49-F238E27FC236}">
              <a16:creationId xmlns="" xmlns:a16="http://schemas.microsoft.com/office/drawing/2014/main" id="{00000000-0008-0000-0100-0000F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a:extLst>
            <a:ext uri="{FF2B5EF4-FFF2-40B4-BE49-F238E27FC236}">
              <a16:creationId xmlns="" xmlns:a16="http://schemas.microsoft.com/office/drawing/2014/main" id="{00000000-0008-0000-0100-0000F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1" name="テキスト ボックス 510">
          <a:extLst>
            <a:ext uri="{FF2B5EF4-FFF2-40B4-BE49-F238E27FC236}">
              <a16:creationId xmlns="" xmlns:a16="http://schemas.microsoft.com/office/drawing/2014/main" id="{00000000-0008-0000-0100-0000FF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 xmlns:a16="http://schemas.microsoft.com/office/drawing/2014/main" id="{00000000-0008-0000-0100-000000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a:extLst>
            <a:ext uri="{FF2B5EF4-FFF2-40B4-BE49-F238E27FC236}">
              <a16:creationId xmlns="" xmlns:a16="http://schemas.microsoft.com/office/drawing/2014/main" id="{00000000-0008-0000-0100-000001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4" name="直線コネクタ 513">
          <a:extLst>
            <a:ext uri="{FF2B5EF4-FFF2-40B4-BE49-F238E27FC236}">
              <a16:creationId xmlns="" xmlns:a16="http://schemas.microsoft.com/office/drawing/2014/main" id="{00000000-0008-0000-0100-00000202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5" name="【認定こども園・幼稚園・保育所】&#10;有形固定資産減価償却率最小値テキスト">
          <a:extLst>
            <a:ext uri="{FF2B5EF4-FFF2-40B4-BE49-F238E27FC236}">
              <a16:creationId xmlns="" xmlns:a16="http://schemas.microsoft.com/office/drawing/2014/main" id="{00000000-0008-0000-0100-00000302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6" name="直線コネクタ 515">
          <a:extLst>
            <a:ext uri="{FF2B5EF4-FFF2-40B4-BE49-F238E27FC236}">
              <a16:creationId xmlns="" xmlns:a16="http://schemas.microsoft.com/office/drawing/2014/main" id="{00000000-0008-0000-0100-00000402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7" name="【認定こども園・幼稚園・保育所】&#10;有形固定資産減価償却率最大値テキスト">
          <a:extLst>
            <a:ext uri="{FF2B5EF4-FFF2-40B4-BE49-F238E27FC236}">
              <a16:creationId xmlns="" xmlns:a16="http://schemas.microsoft.com/office/drawing/2014/main" id="{00000000-0008-0000-0100-00000502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8" name="直線コネクタ 517">
          <a:extLst>
            <a:ext uri="{FF2B5EF4-FFF2-40B4-BE49-F238E27FC236}">
              <a16:creationId xmlns="" xmlns:a16="http://schemas.microsoft.com/office/drawing/2014/main" id="{00000000-0008-0000-0100-00000602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130827</xdr:rowOff>
    </xdr:from>
    <xdr:ext cx="405111" cy="259045"/>
    <xdr:sp macro="" textlink="">
      <xdr:nvSpPr>
        <xdr:cNvPr id="519" name="【認定こども園・幼稚園・保育所】&#10;有形固定資産減価償却率平均値テキスト">
          <a:extLst>
            <a:ext uri="{FF2B5EF4-FFF2-40B4-BE49-F238E27FC236}">
              <a16:creationId xmlns="" xmlns:a16="http://schemas.microsoft.com/office/drawing/2014/main" id="{00000000-0008-0000-0100-000007020000}"/>
            </a:ext>
          </a:extLst>
        </xdr:cNvPr>
        <xdr:cNvSpPr txBox="1"/>
      </xdr:nvSpPr>
      <xdr:spPr>
        <a:xfrm>
          <a:off x="16357600" y="630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520" name="フローチャート: 判断 519">
          <a:extLst>
            <a:ext uri="{FF2B5EF4-FFF2-40B4-BE49-F238E27FC236}">
              <a16:creationId xmlns="" xmlns:a16="http://schemas.microsoft.com/office/drawing/2014/main" id="{00000000-0008-0000-0100-000008020000}"/>
            </a:ext>
          </a:extLst>
        </xdr:cNvPr>
        <xdr:cNvSpPr/>
      </xdr:nvSpPr>
      <xdr:spPr>
        <a:xfrm>
          <a:off x="16268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521" name="フローチャート: 判断 520">
          <a:extLst>
            <a:ext uri="{FF2B5EF4-FFF2-40B4-BE49-F238E27FC236}">
              <a16:creationId xmlns="" xmlns:a16="http://schemas.microsoft.com/office/drawing/2014/main" id="{00000000-0008-0000-0100-000009020000}"/>
            </a:ext>
          </a:extLst>
        </xdr:cNvPr>
        <xdr:cNvSpPr/>
      </xdr:nvSpPr>
      <xdr:spPr>
        <a:xfrm>
          <a:off x="154305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68580</xdr:rowOff>
    </xdr:from>
    <xdr:to>
      <xdr:col>76</xdr:col>
      <xdr:colOff>165100</xdr:colOff>
      <xdr:row>37</xdr:row>
      <xdr:rowOff>170180</xdr:rowOff>
    </xdr:to>
    <xdr:sp macro="" textlink="">
      <xdr:nvSpPr>
        <xdr:cNvPr id="522" name="フローチャート: 判断 521">
          <a:extLst>
            <a:ext uri="{FF2B5EF4-FFF2-40B4-BE49-F238E27FC236}">
              <a16:creationId xmlns="" xmlns:a16="http://schemas.microsoft.com/office/drawing/2014/main" id="{00000000-0008-0000-0100-00000A020000}"/>
            </a:ext>
          </a:extLst>
        </xdr:cNvPr>
        <xdr:cNvSpPr/>
      </xdr:nvSpPr>
      <xdr:spPr>
        <a:xfrm>
          <a:off x="14541500" y="64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78740</xdr:rowOff>
    </xdr:from>
    <xdr:to>
      <xdr:col>72</xdr:col>
      <xdr:colOff>38100</xdr:colOff>
      <xdr:row>38</xdr:row>
      <xdr:rowOff>8890</xdr:rowOff>
    </xdr:to>
    <xdr:sp macro="" textlink="">
      <xdr:nvSpPr>
        <xdr:cNvPr id="523" name="フローチャート: 判断 522">
          <a:extLst>
            <a:ext uri="{FF2B5EF4-FFF2-40B4-BE49-F238E27FC236}">
              <a16:creationId xmlns="" xmlns:a16="http://schemas.microsoft.com/office/drawing/2014/main" id="{00000000-0008-0000-0100-00000B020000}"/>
            </a:ext>
          </a:extLst>
        </xdr:cNvPr>
        <xdr:cNvSpPr/>
      </xdr:nvSpPr>
      <xdr:spPr>
        <a:xfrm>
          <a:off x="13652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107950</xdr:rowOff>
    </xdr:from>
    <xdr:to>
      <xdr:col>67</xdr:col>
      <xdr:colOff>101600</xdr:colOff>
      <xdr:row>38</xdr:row>
      <xdr:rowOff>38100</xdr:rowOff>
    </xdr:to>
    <xdr:sp macro="" textlink="">
      <xdr:nvSpPr>
        <xdr:cNvPr id="524" name="フローチャート: 判断 523">
          <a:extLst>
            <a:ext uri="{FF2B5EF4-FFF2-40B4-BE49-F238E27FC236}">
              <a16:creationId xmlns="" xmlns:a16="http://schemas.microsoft.com/office/drawing/2014/main" id="{00000000-0008-0000-0100-00000C020000}"/>
            </a:ext>
          </a:extLst>
        </xdr:cNvPr>
        <xdr:cNvSpPr/>
      </xdr:nvSpPr>
      <xdr:spPr>
        <a:xfrm>
          <a:off x="127635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 xmlns:a16="http://schemas.microsoft.com/office/drawing/2014/main" id="{00000000-0008-0000-0100-00000D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 xmlns:a16="http://schemas.microsoft.com/office/drawing/2014/main" id="{00000000-0008-0000-0100-00000E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 xmlns:a16="http://schemas.microsoft.com/office/drawing/2014/main" id="{00000000-0008-0000-0100-00000F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 xmlns:a16="http://schemas.microsoft.com/office/drawing/2014/main" id="{00000000-0008-0000-0100-000010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 xmlns:a16="http://schemas.microsoft.com/office/drawing/2014/main" id="{00000000-0008-0000-0100-000011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157480</xdr:rowOff>
    </xdr:from>
    <xdr:to>
      <xdr:col>85</xdr:col>
      <xdr:colOff>177800</xdr:colOff>
      <xdr:row>40</xdr:row>
      <xdr:rowOff>87630</xdr:rowOff>
    </xdr:to>
    <xdr:sp macro="" textlink="">
      <xdr:nvSpPr>
        <xdr:cNvPr id="530" name="楕円 529">
          <a:extLst>
            <a:ext uri="{FF2B5EF4-FFF2-40B4-BE49-F238E27FC236}">
              <a16:creationId xmlns="" xmlns:a16="http://schemas.microsoft.com/office/drawing/2014/main" id="{00000000-0008-0000-0100-000012020000}"/>
            </a:ext>
          </a:extLst>
        </xdr:cNvPr>
        <xdr:cNvSpPr/>
      </xdr:nvSpPr>
      <xdr:spPr>
        <a:xfrm>
          <a:off x="16268700" y="684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72407</xdr:rowOff>
    </xdr:from>
    <xdr:ext cx="405111" cy="259045"/>
    <xdr:sp macro="" textlink="">
      <xdr:nvSpPr>
        <xdr:cNvPr id="531" name="【認定こども園・幼稚園・保育所】&#10;有形固定資産減価償却率該当値テキスト">
          <a:extLst>
            <a:ext uri="{FF2B5EF4-FFF2-40B4-BE49-F238E27FC236}">
              <a16:creationId xmlns="" xmlns:a16="http://schemas.microsoft.com/office/drawing/2014/main" id="{00000000-0008-0000-0100-000013020000}"/>
            </a:ext>
          </a:extLst>
        </xdr:cNvPr>
        <xdr:cNvSpPr txBox="1"/>
      </xdr:nvSpPr>
      <xdr:spPr>
        <a:xfrm>
          <a:off x="16357600"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146050</xdr:rowOff>
    </xdr:from>
    <xdr:to>
      <xdr:col>81</xdr:col>
      <xdr:colOff>101600</xdr:colOff>
      <xdr:row>40</xdr:row>
      <xdr:rowOff>76200</xdr:rowOff>
    </xdr:to>
    <xdr:sp macro="" textlink="">
      <xdr:nvSpPr>
        <xdr:cNvPr id="532" name="楕円 531">
          <a:extLst>
            <a:ext uri="{FF2B5EF4-FFF2-40B4-BE49-F238E27FC236}">
              <a16:creationId xmlns="" xmlns:a16="http://schemas.microsoft.com/office/drawing/2014/main" id="{00000000-0008-0000-0100-000014020000}"/>
            </a:ext>
          </a:extLst>
        </xdr:cNvPr>
        <xdr:cNvSpPr/>
      </xdr:nvSpPr>
      <xdr:spPr>
        <a:xfrm>
          <a:off x="15430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25400</xdr:rowOff>
    </xdr:from>
    <xdr:to>
      <xdr:col>85</xdr:col>
      <xdr:colOff>127000</xdr:colOff>
      <xdr:row>40</xdr:row>
      <xdr:rowOff>36830</xdr:rowOff>
    </xdr:to>
    <xdr:cxnSp macro="">
      <xdr:nvCxnSpPr>
        <xdr:cNvPr id="533" name="直線コネクタ 532">
          <a:extLst>
            <a:ext uri="{FF2B5EF4-FFF2-40B4-BE49-F238E27FC236}">
              <a16:creationId xmlns="" xmlns:a16="http://schemas.microsoft.com/office/drawing/2014/main" id="{00000000-0008-0000-0100-000015020000}"/>
            </a:ext>
          </a:extLst>
        </xdr:cNvPr>
        <xdr:cNvCxnSpPr/>
      </xdr:nvCxnSpPr>
      <xdr:spPr>
        <a:xfrm>
          <a:off x="15481300" y="68834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127000</xdr:rowOff>
    </xdr:from>
    <xdr:to>
      <xdr:col>76</xdr:col>
      <xdr:colOff>165100</xdr:colOff>
      <xdr:row>40</xdr:row>
      <xdr:rowOff>57150</xdr:rowOff>
    </xdr:to>
    <xdr:sp macro="" textlink="">
      <xdr:nvSpPr>
        <xdr:cNvPr id="534" name="楕円 533">
          <a:extLst>
            <a:ext uri="{FF2B5EF4-FFF2-40B4-BE49-F238E27FC236}">
              <a16:creationId xmlns="" xmlns:a16="http://schemas.microsoft.com/office/drawing/2014/main" id="{00000000-0008-0000-0100-000016020000}"/>
            </a:ext>
          </a:extLst>
        </xdr:cNvPr>
        <xdr:cNvSpPr/>
      </xdr:nvSpPr>
      <xdr:spPr>
        <a:xfrm>
          <a:off x="145415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6350</xdr:rowOff>
    </xdr:from>
    <xdr:to>
      <xdr:col>81</xdr:col>
      <xdr:colOff>50800</xdr:colOff>
      <xdr:row>40</xdr:row>
      <xdr:rowOff>25400</xdr:rowOff>
    </xdr:to>
    <xdr:cxnSp macro="">
      <xdr:nvCxnSpPr>
        <xdr:cNvPr id="535" name="直線コネクタ 534">
          <a:extLst>
            <a:ext uri="{FF2B5EF4-FFF2-40B4-BE49-F238E27FC236}">
              <a16:creationId xmlns="" xmlns:a16="http://schemas.microsoft.com/office/drawing/2014/main" id="{00000000-0008-0000-0100-000017020000}"/>
            </a:ext>
          </a:extLst>
        </xdr:cNvPr>
        <xdr:cNvCxnSpPr/>
      </xdr:nvCxnSpPr>
      <xdr:spPr>
        <a:xfrm>
          <a:off x="14592300" y="6864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107950</xdr:rowOff>
    </xdr:from>
    <xdr:to>
      <xdr:col>72</xdr:col>
      <xdr:colOff>38100</xdr:colOff>
      <xdr:row>40</xdr:row>
      <xdr:rowOff>38100</xdr:rowOff>
    </xdr:to>
    <xdr:sp macro="" textlink="">
      <xdr:nvSpPr>
        <xdr:cNvPr id="536" name="楕円 535">
          <a:extLst>
            <a:ext uri="{FF2B5EF4-FFF2-40B4-BE49-F238E27FC236}">
              <a16:creationId xmlns="" xmlns:a16="http://schemas.microsoft.com/office/drawing/2014/main" id="{00000000-0008-0000-0100-000018020000}"/>
            </a:ext>
          </a:extLst>
        </xdr:cNvPr>
        <xdr:cNvSpPr/>
      </xdr:nvSpPr>
      <xdr:spPr>
        <a:xfrm>
          <a:off x="13652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158750</xdr:rowOff>
    </xdr:from>
    <xdr:to>
      <xdr:col>76</xdr:col>
      <xdr:colOff>114300</xdr:colOff>
      <xdr:row>40</xdr:row>
      <xdr:rowOff>6350</xdr:rowOff>
    </xdr:to>
    <xdr:cxnSp macro="">
      <xdr:nvCxnSpPr>
        <xdr:cNvPr id="537" name="直線コネクタ 536">
          <a:extLst>
            <a:ext uri="{FF2B5EF4-FFF2-40B4-BE49-F238E27FC236}">
              <a16:creationId xmlns="" xmlns:a16="http://schemas.microsoft.com/office/drawing/2014/main" id="{00000000-0008-0000-0100-000019020000}"/>
            </a:ext>
          </a:extLst>
        </xdr:cNvPr>
        <xdr:cNvCxnSpPr/>
      </xdr:nvCxnSpPr>
      <xdr:spPr>
        <a:xfrm>
          <a:off x="13703300" y="684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95250</xdr:rowOff>
    </xdr:from>
    <xdr:to>
      <xdr:col>67</xdr:col>
      <xdr:colOff>101600</xdr:colOff>
      <xdr:row>40</xdr:row>
      <xdr:rowOff>25400</xdr:rowOff>
    </xdr:to>
    <xdr:sp macro="" textlink="">
      <xdr:nvSpPr>
        <xdr:cNvPr id="538" name="楕円 537">
          <a:extLst>
            <a:ext uri="{FF2B5EF4-FFF2-40B4-BE49-F238E27FC236}">
              <a16:creationId xmlns="" xmlns:a16="http://schemas.microsoft.com/office/drawing/2014/main" id="{00000000-0008-0000-0100-00001A020000}"/>
            </a:ext>
          </a:extLst>
        </xdr:cNvPr>
        <xdr:cNvSpPr/>
      </xdr:nvSpPr>
      <xdr:spPr>
        <a:xfrm>
          <a:off x="12763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146050</xdr:rowOff>
    </xdr:from>
    <xdr:to>
      <xdr:col>71</xdr:col>
      <xdr:colOff>177800</xdr:colOff>
      <xdr:row>39</xdr:row>
      <xdr:rowOff>158750</xdr:rowOff>
    </xdr:to>
    <xdr:cxnSp macro="">
      <xdr:nvCxnSpPr>
        <xdr:cNvPr id="539" name="直線コネクタ 538">
          <a:extLst>
            <a:ext uri="{FF2B5EF4-FFF2-40B4-BE49-F238E27FC236}">
              <a16:creationId xmlns="" xmlns:a16="http://schemas.microsoft.com/office/drawing/2014/main" id="{00000000-0008-0000-0100-00001B020000}"/>
            </a:ext>
          </a:extLst>
        </xdr:cNvPr>
        <xdr:cNvCxnSpPr/>
      </xdr:nvCxnSpPr>
      <xdr:spPr>
        <a:xfrm>
          <a:off x="12814300" y="683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xdr:rowOff>
    </xdr:from>
    <xdr:ext cx="405111" cy="259045"/>
    <xdr:sp macro="" textlink="">
      <xdr:nvSpPr>
        <xdr:cNvPr id="540" name="n_1aveValue【認定こども園・幼稚園・保育所】&#10;有形固定資産減価償却率">
          <a:extLst>
            <a:ext uri="{FF2B5EF4-FFF2-40B4-BE49-F238E27FC236}">
              <a16:creationId xmlns="" xmlns:a16="http://schemas.microsoft.com/office/drawing/2014/main" id="{00000000-0008-0000-0100-00001C020000}"/>
            </a:ext>
          </a:extLst>
        </xdr:cNvPr>
        <xdr:cNvSpPr txBox="1"/>
      </xdr:nvSpPr>
      <xdr:spPr>
        <a:xfrm>
          <a:off x="15266044" y="617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15257</xdr:rowOff>
    </xdr:from>
    <xdr:ext cx="405111" cy="259045"/>
    <xdr:sp macro="" textlink="">
      <xdr:nvSpPr>
        <xdr:cNvPr id="541" name="n_2aveValue【認定こども園・幼稚園・保育所】&#10;有形固定資産減価償却率">
          <a:extLst>
            <a:ext uri="{FF2B5EF4-FFF2-40B4-BE49-F238E27FC236}">
              <a16:creationId xmlns="" xmlns:a16="http://schemas.microsoft.com/office/drawing/2014/main" id="{00000000-0008-0000-0100-00001D020000}"/>
            </a:ext>
          </a:extLst>
        </xdr:cNvPr>
        <xdr:cNvSpPr txBox="1"/>
      </xdr:nvSpPr>
      <xdr:spPr>
        <a:xfrm>
          <a:off x="14389744" y="618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25417</xdr:rowOff>
    </xdr:from>
    <xdr:ext cx="405111" cy="259045"/>
    <xdr:sp macro="" textlink="">
      <xdr:nvSpPr>
        <xdr:cNvPr id="542" name="n_3aveValue【認定こども園・幼稚園・保育所】&#10;有形固定資産減価償却率">
          <a:extLst>
            <a:ext uri="{FF2B5EF4-FFF2-40B4-BE49-F238E27FC236}">
              <a16:creationId xmlns="" xmlns:a16="http://schemas.microsoft.com/office/drawing/2014/main" id="{00000000-0008-0000-0100-00001E020000}"/>
            </a:ext>
          </a:extLst>
        </xdr:cNvPr>
        <xdr:cNvSpPr txBox="1"/>
      </xdr:nvSpPr>
      <xdr:spPr>
        <a:xfrm>
          <a:off x="13500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54627</xdr:rowOff>
    </xdr:from>
    <xdr:ext cx="405111" cy="259045"/>
    <xdr:sp macro="" textlink="">
      <xdr:nvSpPr>
        <xdr:cNvPr id="543" name="n_4aveValue【認定こども園・幼稚園・保育所】&#10;有形固定資産減価償却率">
          <a:extLst>
            <a:ext uri="{FF2B5EF4-FFF2-40B4-BE49-F238E27FC236}">
              <a16:creationId xmlns="" xmlns:a16="http://schemas.microsoft.com/office/drawing/2014/main" id="{00000000-0008-0000-0100-00001F020000}"/>
            </a:ext>
          </a:extLst>
        </xdr:cNvPr>
        <xdr:cNvSpPr txBox="1"/>
      </xdr:nvSpPr>
      <xdr:spPr>
        <a:xfrm>
          <a:off x="12611744" y="622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67327</xdr:rowOff>
    </xdr:from>
    <xdr:ext cx="405111" cy="259045"/>
    <xdr:sp macro="" textlink="">
      <xdr:nvSpPr>
        <xdr:cNvPr id="544" name="n_1mainValue【認定こども園・幼稚園・保育所】&#10;有形固定資産減価償却率">
          <a:extLst>
            <a:ext uri="{FF2B5EF4-FFF2-40B4-BE49-F238E27FC236}">
              <a16:creationId xmlns="" xmlns:a16="http://schemas.microsoft.com/office/drawing/2014/main" id="{00000000-0008-0000-0100-000020020000}"/>
            </a:ext>
          </a:extLst>
        </xdr:cNvPr>
        <xdr:cNvSpPr txBox="1"/>
      </xdr:nvSpPr>
      <xdr:spPr>
        <a:xfrm>
          <a:off x="15266044" y="692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48277</xdr:rowOff>
    </xdr:from>
    <xdr:ext cx="405111" cy="259045"/>
    <xdr:sp macro="" textlink="">
      <xdr:nvSpPr>
        <xdr:cNvPr id="545" name="n_2mainValue【認定こども園・幼稚園・保育所】&#10;有形固定資産減価償却率">
          <a:extLst>
            <a:ext uri="{FF2B5EF4-FFF2-40B4-BE49-F238E27FC236}">
              <a16:creationId xmlns="" xmlns:a16="http://schemas.microsoft.com/office/drawing/2014/main" id="{00000000-0008-0000-0100-000021020000}"/>
            </a:ext>
          </a:extLst>
        </xdr:cNvPr>
        <xdr:cNvSpPr txBox="1"/>
      </xdr:nvSpPr>
      <xdr:spPr>
        <a:xfrm>
          <a:off x="14389744" y="6906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29227</xdr:rowOff>
    </xdr:from>
    <xdr:ext cx="405111" cy="259045"/>
    <xdr:sp macro="" textlink="">
      <xdr:nvSpPr>
        <xdr:cNvPr id="546" name="n_3mainValue【認定こども園・幼稚園・保育所】&#10;有形固定資産減価償却率">
          <a:extLst>
            <a:ext uri="{FF2B5EF4-FFF2-40B4-BE49-F238E27FC236}">
              <a16:creationId xmlns="" xmlns:a16="http://schemas.microsoft.com/office/drawing/2014/main" id="{00000000-0008-0000-0100-000022020000}"/>
            </a:ext>
          </a:extLst>
        </xdr:cNvPr>
        <xdr:cNvSpPr txBox="1"/>
      </xdr:nvSpPr>
      <xdr:spPr>
        <a:xfrm>
          <a:off x="13500744" y="688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16527</xdr:rowOff>
    </xdr:from>
    <xdr:ext cx="405111" cy="259045"/>
    <xdr:sp macro="" textlink="">
      <xdr:nvSpPr>
        <xdr:cNvPr id="547" name="n_4mainValue【認定こども園・幼稚園・保育所】&#10;有形固定資産減価償却率">
          <a:extLst>
            <a:ext uri="{FF2B5EF4-FFF2-40B4-BE49-F238E27FC236}">
              <a16:creationId xmlns="" xmlns:a16="http://schemas.microsoft.com/office/drawing/2014/main" id="{00000000-0008-0000-0100-000023020000}"/>
            </a:ext>
          </a:extLst>
        </xdr:cNvPr>
        <xdr:cNvSpPr txBox="1"/>
      </xdr:nvSpPr>
      <xdr:spPr>
        <a:xfrm>
          <a:off x="12611744" y="687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 xmlns:a16="http://schemas.microsoft.com/office/drawing/2014/main" id="{00000000-0008-0000-0100-000024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 xmlns:a16="http://schemas.microsoft.com/office/drawing/2014/main" id="{00000000-0008-0000-0100-000025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 xmlns:a16="http://schemas.microsoft.com/office/drawing/2014/main" id="{00000000-0008-0000-0100-000026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 xmlns:a16="http://schemas.microsoft.com/office/drawing/2014/main" id="{00000000-0008-0000-0100-000027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 xmlns:a16="http://schemas.microsoft.com/office/drawing/2014/main" id="{00000000-0008-0000-0100-000028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 xmlns:a16="http://schemas.microsoft.com/office/drawing/2014/main" id="{00000000-0008-0000-0100-000029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 xmlns:a16="http://schemas.microsoft.com/office/drawing/2014/main" id="{00000000-0008-0000-0100-00002A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 xmlns:a16="http://schemas.microsoft.com/office/drawing/2014/main" id="{00000000-0008-0000-0100-00002B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 xmlns:a16="http://schemas.microsoft.com/office/drawing/2014/main" id="{00000000-0008-0000-0100-00002C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 xmlns:a16="http://schemas.microsoft.com/office/drawing/2014/main" id="{00000000-0008-0000-0100-00002D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a:extLst>
            <a:ext uri="{FF2B5EF4-FFF2-40B4-BE49-F238E27FC236}">
              <a16:creationId xmlns="" xmlns:a16="http://schemas.microsoft.com/office/drawing/2014/main" id="{00000000-0008-0000-0100-00002E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9" name="テキスト ボックス 558">
          <a:extLst>
            <a:ext uri="{FF2B5EF4-FFF2-40B4-BE49-F238E27FC236}">
              <a16:creationId xmlns="" xmlns:a16="http://schemas.microsoft.com/office/drawing/2014/main" id="{00000000-0008-0000-0100-00002F02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a:extLst>
            <a:ext uri="{FF2B5EF4-FFF2-40B4-BE49-F238E27FC236}">
              <a16:creationId xmlns="" xmlns:a16="http://schemas.microsoft.com/office/drawing/2014/main" id="{00000000-0008-0000-0100-000030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1" name="テキスト ボックス 560">
          <a:extLst>
            <a:ext uri="{FF2B5EF4-FFF2-40B4-BE49-F238E27FC236}">
              <a16:creationId xmlns="" xmlns:a16="http://schemas.microsoft.com/office/drawing/2014/main" id="{00000000-0008-0000-0100-00003102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a:extLst>
            <a:ext uri="{FF2B5EF4-FFF2-40B4-BE49-F238E27FC236}">
              <a16:creationId xmlns="" xmlns:a16="http://schemas.microsoft.com/office/drawing/2014/main" id="{00000000-0008-0000-0100-000032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3" name="テキスト ボックス 562">
          <a:extLst>
            <a:ext uri="{FF2B5EF4-FFF2-40B4-BE49-F238E27FC236}">
              <a16:creationId xmlns="" xmlns:a16="http://schemas.microsoft.com/office/drawing/2014/main" id="{00000000-0008-0000-0100-000033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a:extLst>
            <a:ext uri="{FF2B5EF4-FFF2-40B4-BE49-F238E27FC236}">
              <a16:creationId xmlns="" xmlns:a16="http://schemas.microsoft.com/office/drawing/2014/main" id="{00000000-0008-0000-0100-000034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5" name="テキスト ボックス 564">
          <a:extLst>
            <a:ext uri="{FF2B5EF4-FFF2-40B4-BE49-F238E27FC236}">
              <a16:creationId xmlns="" xmlns:a16="http://schemas.microsoft.com/office/drawing/2014/main" id="{00000000-0008-0000-0100-000035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a:extLst>
            <a:ext uri="{FF2B5EF4-FFF2-40B4-BE49-F238E27FC236}">
              <a16:creationId xmlns="" xmlns:a16="http://schemas.microsoft.com/office/drawing/2014/main" id="{00000000-0008-0000-0100-000036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7" name="テキスト ボックス 566">
          <a:extLst>
            <a:ext uri="{FF2B5EF4-FFF2-40B4-BE49-F238E27FC236}">
              <a16:creationId xmlns="" xmlns:a16="http://schemas.microsoft.com/office/drawing/2014/main" id="{00000000-0008-0000-0100-000037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 xmlns:a16="http://schemas.microsoft.com/office/drawing/2014/main" id="{00000000-0008-0000-0100-000038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a:extLst>
            <a:ext uri="{FF2B5EF4-FFF2-40B4-BE49-F238E27FC236}">
              <a16:creationId xmlns="" xmlns:a16="http://schemas.microsoft.com/office/drawing/2014/main" id="{00000000-0008-0000-0100-000039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a:extLst>
            <a:ext uri="{FF2B5EF4-FFF2-40B4-BE49-F238E27FC236}">
              <a16:creationId xmlns="" xmlns:a16="http://schemas.microsoft.com/office/drawing/2014/main" id="{00000000-0008-0000-0100-00003A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571" name="直線コネクタ 570">
          <a:extLst>
            <a:ext uri="{FF2B5EF4-FFF2-40B4-BE49-F238E27FC236}">
              <a16:creationId xmlns="" xmlns:a16="http://schemas.microsoft.com/office/drawing/2014/main" id="{00000000-0008-0000-0100-00003B020000}"/>
            </a:ext>
          </a:extLst>
        </xdr:cNvPr>
        <xdr:cNvCxnSpPr/>
      </xdr:nvCxnSpPr>
      <xdr:spPr>
        <a:xfrm flipV="1">
          <a:off x="22160864" y="578231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572" name="【認定こども園・幼稚園・保育所】&#10;一人当たり面積最小値テキスト">
          <a:extLst>
            <a:ext uri="{FF2B5EF4-FFF2-40B4-BE49-F238E27FC236}">
              <a16:creationId xmlns="" xmlns:a16="http://schemas.microsoft.com/office/drawing/2014/main" id="{00000000-0008-0000-0100-00003C020000}"/>
            </a:ext>
          </a:extLst>
        </xdr:cNvPr>
        <xdr:cNvSpPr txBox="1"/>
      </xdr:nvSpPr>
      <xdr:spPr>
        <a:xfrm>
          <a:off x="221996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573" name="直線コネクタ 572">
          <a:extLst>
            <a:ext uri="{FF2B5EF4-FFF2-40B4-BE49-F238E27FC236}">
              <a16:creationId xmlns="" xmlns:a16="http://schemas.microsoft.com/office/drawing/2014/main" id="{00000000-0008-0000-0100-00003D020000}"/>
            </a:ext>
          </a:extLst>
        </xdr:cNvPr>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574" name="【認定こども園・幼稚園・保育所】&#10;一人当たり面積最大値テキスト">
          <a:extLst>
            <a:ext uri="{FF2B5EF4-FFF2-40B4-BE49-F238E27FC236}">
              <a16:creationId xmlns="" xmlns:a16="http://schemas.microsoft.com/office/drawing/2014/main" id="{00000000-0008-0000-0100-00003E020000}"/>
            </a:ext>
          </a:extLst>
        </xdr:cNvPr>
        <xdr:cNvSpPr txBox="1"/>
      </xdr:nvSpPr>
      <xdr:spPr>
        <a:xfrm>
          <a:off x="22199600" y="55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575" name="直線コネクタ 574">
          <a:extLst>
            <a:ext uri="{FF2B5EF4-FFF2-40B4-BE49-F238E27FC236}">
              <a16:creationId xmlns="" xmlns:a16="http://schemas.microsoft.com/office/drawing/2014/main" id="{00000000-0008-0000-0100-00003F020000}"/>
            </a:ext>
          </a:extLst>
        </xdr:cNvPr>
        <xdr:cNvCxnSpPr/>
      </xdr:nvCxnSpPr>
      <xdr:spPr>
        <a:xfrm>
          <a:off x="22072600" y="578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1287</xdr:rowOff>
    </xdr:from>
    <xdr:ext cx="469744" cy="259045"/>
    <xdr:sp macro="" textlink="">
      <xdr:nvSpPr>
        <xdr:cNvPr id="576" name="【認定こども園・幼稚園・保育所】&#10;一人当たり面積平均値テキスト">
          <a:extLst>
            <a:ext uri="{FF2B5EF4-FFF2-40B4-BE49-F238E27FC236}">
              <a16:creationId xmlns="" xmlns:a16="http://schemas.microsoft.com/office/drawing/2014/main" id="{00000000-0008-0000-0100-000040020000}"/>
            </a:ext>
          </a:extLst>
        </xdr:cNvPr>
        <xdr:cNvSpPr txBox="1"/>
      </xdr:nvSpPr>
      <xdr:spPr>
        <a:xfrm>
          <a:off x="22199600" y="6859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577" name="フローチャート: 判断 576">
          <a:extLst>
            <a:ext uri="{FF2B5EF4-FFF2-40B4-BE49-F238E27FC236}">
              <a16:creationId xmlns="" xmlns:a16="http://schemas.microsoft.com/office/drawing/2014/main" id="{00000000-0008-0000-0100-000041020000}"/>
            </a:ext>
          </a:extLst>
        </xdr:cNvPr>
        <xdr:cNvSpPr/>
      </xdr:nvSpPr>
      <xdr:spPr>
        <a:xfrm>
          <a:off x="22110700" y="68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578" name="フローチャート: 判断 577">
          <a:extLst>
            <a:ext uri="{FF2B5EF4-FFF2-40B4-BE49-F238E27FC236}">
              <a16:creationId xmlns="" xmlns:a16="http://schemas.microsoft.com/office/drawing/2014/main" id="{00000000-0008-0000-0100-000042020000}"/>
            </a:ext>
          </a:extLst>
        </xdr:cNvPr>
        <xdr:cNvSpPr/>
      </xdr:nvSpPr>
      <xdr:spPr>
        <a:xfrm>
          <a:off x="21272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88900</xdr:rowOff>
    </xdr:from>
    <xdr:to>
      <xdr:col>107</xdr:col>
      <xdr:colOff>101600</xdr:colOff>
      <xdr:row>41</xdr:row>
      <xdr:rowOff>19050</xdr:rowOff>
    </xdr:to>
    <xdr:sp macro="" textlink="">
      <xdr:nvSpPr>
        <xdr:cNvPr id="579" name="フローチャート: 判断 578">
          <a:extLst>
            <a:ext uri="{FF2B5EF4-FFF2-40B4-BE49-F238E27FC236}">
              <a16:creationId xmlns="" xmlns:a16="http://schemas.microsoft.com/office/drawing/2014/main" id="{00000000-0008-0000-0100-000043020000}"/>
            </a:ext>
          </a:extLst>
        </xdr:cNvPr>
        <xdr:cNvSpPr/>
      </xdr:nvSpPr>
      <xdr:spPr>
        <a:xfrm>
          <a:off x="20383500" y="694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92710</xdr:rowOff>
    </xdr:from>
    <xdr:to>
      <xdr:col>102</xdr:col>
      <xdr:colOff>165100</xdr:colOff>
      <xdr:row>41</xdr:row>
      <xdr:rowOff>22860</xdr:rowOff>
    </xdr:to>
    <xdr:sp macro="" textlink="">
      <xdr:nvSpPr>
        <xdr:cNvPr id="580" name="フローチャート: 判断 579">
          <a:extLst>
            <a:ext uri="{FF2B5EF4-FFF2-40B4-BE49-F238E27FC236}">
              <a16:creationId xmlns="" xmlns:a16="http://schemas.microsoft.com/office/drawing/2014/main" id="{00000000-0008-0000-0100-000044020000}"/>
            </a:ext>
          </a:extLst>
        </xdr:cNvPr>
        <xdr:cNvSpPr/>
      </xdr:nvSpPr>
      <xdr:spPr>
        <a:xfrm>
          <a:off x="19494500" y="695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78740</xdr:rowOff>
    </xdr:from>
    <xdr:to>
      <xdr:col>98</xdr:col>
      <xdr:colOff>38100</xdr:colOff>
      <xdr:row>41</xdr:row>
      <xdr:rowOff>8890</xdr:rowOff>
    </xdr:to>
    <xdr:sp macro="" textlink="">
      <xdr:nvSpPr>
        <xdr:cNvPr id="581" name="フローチャート: 判断 580">
          <a:extLst>
            <a:ext uri="{FF2B5EF4-FFF2-40B4-BE49-F238E27FC236}">
              <a16:creationId xmlns="" xmlns:a16="http://schemas.microsoft.com/office/drawing/2014/main" id="{00000000-0008-0000-0100-000045020000}"/>
            </a:ext>
          </a:extLst>
        </xdr:cNvPr>
        <xdr:cNvSpPr/>
      </xdr:nvSpPr>
      <xdr:spPr>
        <a:xfrm>
          <a:off x="18605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 xmlns:a16="http://schemas.microsoft.com/office/drawing/2014/main" id="{00000000-0008-0000-0100-000046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 xmlns:a16="http://schemas.microsoft.com/office/drawing/2014/main" id="{00000000-0008-0000-0100-000047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 xmlns:a16="http://schemas.microsoft.com/office/drawing/2014/main" id="{00000000-0008-0000-0100-000048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 xmlns:a16="http://schemas.microsoft.com/office/drawing/2014/main" id="{00000000-0008-0000-0100-000049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 xmlns:a16="http://schemas.microsoft.com/office/drawing/2014/main" id="{00000000-0008-0000-0100-00004A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1270</xdr:rowOff>
    </xdr:from>
    <xdr:to>
      <xdr:col>116</xdr:col>
      <xdr:colOff>114300</xdr:colOff>
      <xdr:row>40</xdr:row>
      <xdr:rowOff>102870</xdr:rowOff>
    </xdr:to>
    <xdr:sp macro="" textlink="">
      <xdr:nvSpPr>
        <xdr:cNvPr id="587" name="楕円 586">
          <a:extLst>
            <a:ext uri="{FF2B5EF4-FFF2-40B4-BE49-F238E27FC236}">
              <a16:creationId xmlns="" xmlns:a16="http://schemas.microsoft.com/office/drawing/2014/main" id="{00000000-0008-0000-0100-00004B020000}"/>
            </a:ext>
          </a:extLst>
        </xdr:cNvPr>
        <xdr:cNvSpPr/>
      </xdr:nvSpPr>
      <xdr:spPr>
        <a:xfrm>
          <a:off x="22110700" y="685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24147</xdr:rowOff>
    </xdr:from>
    <xdr:ext cx="469744" cy="259045"/>
    <xdr:sp macro="" textlink="">
      <xdr:nvSpPr>
        <xdr:cNvPr id="588" name="【認定こども園・幼稚園・保育所】&#10;一人当たり面積該当値テキスト">
          <a:extLst>
            <a:ext uri="{FF2B5EF4-FFF2-40B4-BE49-F238E27FC236}">
              <a16:creationId xmlns="" xmlns:a16="http://schemas.microsoft.com/office/drawing/2014/main" id="{00000000-0008-0000-0100-00004C020000}"/>
            </a:ext>
          </a:extLst>
        </xdr:cNvPr>
        <xdr:cNvSpPr txBox="1"/>
      </xdr:nvSpPr>
      <xdr:spPr>
        <a:xfrm>
          <a:off x="22199600" y="671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7620</xdr:rowOff>
    </xdr:from>
    <xdr:to>
      <xdr:col>112</xdr:col>
      <xdr:colOff>38100</xdr:colOff>
      <xdr:row>40</xdr:row>
      <xdr:rowOff>109220</xdr:rowOff>
    </xdr:to>
    <xdr:sp macro="" textlink="">
      <xdr:nvSpPr>
        <xdr:cNvPr id="589" name="楕円 588">
          <a:extLst>
            <a:ext uri="{FF2B5EF4-FFF2-40B4-BE49-F238E27FC236}">
              <a16:creationId xmlns="" xmlns:a16="http://schemas.microsoft.com/office/drawing/2014/main" id="{00000000-0008-0000-0100-00004D020000}"/>
            </a:ext>
          </a:extLst>
        </xdr:cNvPr>
        <xdr:cNvSpPr/>
      </xdr:nvSpPr>
      <xdr:spPr>
        <a:xfrm>
          <a:off x="212725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52070</xdr:rowOff>
    </xdr:from>
    <xdr:to>
      <xdr:col>116</xdr:col>
      <xdr:colOff>63500</xdr:colOff>
      <xdr:row>40</xdr:row>
      <xdr:rowOff>58420</xdr:rowOff>
    </xdr:to>
    <xdr:cxnSp macro="">
      <xdr:nvCxnSpPr>
        <xdr:cNvPr id="590" name="直線コネクタ 589">
          <a:extLst>
            <a:ext uri="{FF2B5EF4-FFF2-40B4-BE49-F238E27FC236}">
              <a16:creationId xmlns="" xmlns:a16="http://schemas.microsoft.com/office/drawing/2014/main" id="{00000000-0008-0000-0100-00004E020000}"/>
            </a:ext>
          </a:extLst>
        </xdr:cNvPr>
        <xdr:cNvCxnSpPr/>
      </xdr:nvCxnSpPr>
      <xdr:spPr>
        <a:xfrm flipV="1">
          <a:off x="21323300" y="691007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15240</xdr:rowOff>
    </xdr:from>
    <xdr:to>
      <xdr:col>107</xdr:col>
      <xdr:colOff>101600</xdr:colOff>
      <xdr:row>40</xdr:row>
      <xdr:rowOff>116840</xdr:rowOff>
    </xdr:to>
    <xdr:sp macro="" textlink="">
      <xdr:nvSpPr>
        <xdr:cNvPr id="591" name="楕円 590">
          <a:extLst>
            <a:ext uri="{FF2B5EF4-FFF2-40B4-BE49-F238E27FC236}">
              <a16:creationId xmlns="" xmlns:a16="http://schemas.microsoft.com/office/drawing/2014/main" id="{00000000-0008-0000-0100-00004F020000}"/>
            </a:ext>
          </a:extLst>
        </xdr:cNvPr>
        <xdr:cNvSpPr/>
      </xdr:nvSpPr>
      <xdr:spPr>
        <a:xfrm>
          <a:off x="203835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58420</xdr:rowOff>
    </xdr:from>
    <xdr:to>
      <xdr:col>111</xdr:col>
      <xdr:colOff>177800</xdr:colOff>
      <xdr:row>40</xdr:row>
      <xdr:rowOff>66040</xdr:rowOff>
    </xdr:to>
    <xdr:cxnSp macro="">
      <xdr:nvCxnSpPr>
        <xdr:cNvPr id="592" name="直線コネクタ 591">
          <a:extLst>
            <a:ext uri="{FF2B5EF4-FFF2-40B4-BE49-F238E27FC236}">
              <a16:creationId xmlns="" xmlns:a16="http://schemas.microsoft.com/office/drawing/2014/main" id="{00000000-0008-0000-0100-000050020000}"/>
            </a:ext>
          </a:extLst>
        </xdr:cNvPr>
        <xdr:cNvCxnSpPr/>
      </xdr:nvCxnSpPr>
      <xdr:spPr>
        <a:xfrm flipV="1">
          <a:off x="20434300" y="6916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26670</xdr:rowOff>
    </xdr:from>
    <xdr:to>
      <xdr:col>102</xdr:col>
      <xdr:colOff>165100</xdr:colOff>
      <xdr:row>40</xdr:row>
      <xdr:rowOff>128270</xdr:rowOff>
    </xdr:to>
    <xdr:sp macro="" textlink="">
      <xdr:nvSpPr>
        <xdr:cNvPr id="593" name="楕円 592">
          <a:extLst>
            <a:ext uri="{FF2B5EF4-FFF2-40B4-BE49-F238E27FC236}">
              <a16:creationId xmlns="" xmlns:a16="http://schemas.microsoft.com/office/drawing/2014/main" id="{00000000-0008-0000-0100-000051020000}"/>
            </a:ext>
          </a:extLst>
        </xdr:cNvPr>
        <xdr:cNvSpPr/>
      </xdr:nvSpPr>
      <xdr:spPr>
        <a:xfrm>
          <a:off x="19494500" y="688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66040</xdr:rowOff>
    </xdr:from>
    <xdr:to>
      <xdr:col>107</xdr:col>
      <xdr:colOff>50800</xdr:colOff>
      <xdr:row>40</xdr:row>
      <xdr:rowOff>77470</xdr:rowOff>
    </xdr:to>
    <xdr:cxnSp macro="">
      <xdr:nvCxnSpPr>
        <xdr:cNvPr id="594" name="直線コネクタ 593">
          <a:extLst>
            <a:ext uri="{FF2B5EF4-FFF2-40B4-BE49-F238E27FC236}">
              <a16:creationId xmlns="" xmlns:a16="http://schemas.microsoft.com/office/drawing/2014/main" id="{00000000-0008-0000-0100-000052020000}"/>
            </a:ext>
          </a:extLst>
        </xdr:cNvPr>
        <xdr:cNvCxnSpPr/>
      </xdr:nvCxnSpPr>
      <xdr:spPr>
        <a:xfrm flipV="1">
          <a:off x="19545300" y="69240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21590</xdr:rowOff>
    </xdr:from>
    <xdr:to>
      <xdr:col>98</xdr:col>
      <xdr:colOff>38100</xdr:colOff>
      <xdr:row>40</xdr:row>
      <xdr:rowOff>123190</xdr:rowOff>
    </xdr:to>
    <xdr:sp macro="" textlink="">
      <xdr:nvSpPr>
        <xdr:cNvPr id="595" name="楕円 594">
          <a:extLst>
            <a:ext uri="{FF2B5EF4-FFF2-40B4-BE49-F238E27FC236}">
              <a16:creationId xmlns="" xmlns:a16="http://schemas.microsoft.com/office/drawing/2014/main" id="{00000000-0008-0000-0100-000053020000}"/>
            </a:ext>
          </a:extLst>
        </xdr:cNvPr>
        <xdr:cNvSpPr/>
      </xdr:nvSpPr>
      <xdr:spPr>
        <a:xfrm>
          <a:off x="18605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72390</xdr:rowOff>
    </xdr:from>
    <xdr:to>
      <xdr:col>102</xdr:col>
      <xdr:colOff>114300</xdr:colOff>
      <xdr:row>40</xdr:row>
      <xdr:rowOff>77470</xdr:rowOff>
    </xdr:to>
    <xdr:cxnSp macro="">
      <xdr:nvCxnSpPr>
        <xdr:cNvPr id="596" name="直線コネクタ 595">
          <a:extLst>
            <a:ext uri="{FF2B5EF4-FFF2-40B4-BE49-F238E27FC236}">
              <a16:creationId xmlns="" xmlns:a16="http://schemas.microsoft.com/office/drawing/2014/main" id="{00000000-0008-0000-0100-000054020000}"/>
            </a:ext>
          </a:extLst>
        </xdr:cNvPr>
        <xdr:cNvCxnSpPr/>
      </xdr:nvCxnSpPr>
      <xdr:spPr>
        <a:xfrm>
          <a:off x="18656300" y="693039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157497</xdr:rowOff>
    </xdr:from>
    <xdr:ext cx="469744" cy="259045"/>
    <xdr:sp macro="" textlink="">
      <xdr:nvSpPr>
        <xdr:cNvPr id="597" name="n_1aveValue【認定こども園・幼稚園・保育所】&#10;一人当たり面積">
          <a:extLst>
            <a:ext uri="{FF2B5EF4-FFF2-40B4-BE49-F238E27FC236}">
              <a16:creationId xmlns="" xmlns:a16="http://schemas.microsoft.com/office/drawing/2014/main" id="{00000000-0008-0000-0100-000055020000}"/>
            </a:ext>
          </a:extLst>
        </xdr:cNvPr>
        <xdr:cNvSpPr txBox="1"/>
      </xdr:nvSpPr>
      <xdr:spPr>
        <a:xfrm>
          <a:off x="21075727" y="701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10177</xdr:rowOff>
    </xdr:from>
    <xdr:ext cx="469744" cy="259045"/>
    <xdr:sp macro="" textlink="">
      <xdr:nvSpPr>
        <xdr:cNvPr id="598" name="n_2aveValue【認定こども園・幼稚園・保育所】&#10;一人当たり面積">
          <a:extLst>
            <a:ext uri="{FF2B5EF4-FFF2-40B4-BE49-F238E27FC236}">
              <a16:creationId xmlns="" xmlns:a16="http://schemas.microsoft.com/office/drawing/2014/main" id="{00000000-0008-0000-0100-000056020000}"/>
            </a:ext>
          </a:extLst>
        </xdr:cNvPr>
        <xdr:cNvSpPr txBox="1"/>
      </xdr:nvSpPr>
      <xdr:spPr>
        <a:xfrm>
          <a:off x="201994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13987</xdr:rowOff>
    </xdr:from>
    <xdr:ext cx="469744" cy="259045"/>
    <xdr:sp macro="" textlink="">
      <xdr:nvSpPr>
        <xdr:cNvPr id="599" name="n_3aveValue【認定こども園・幼稚園・保育所】&#10;一人当たり面積">
          <a:extLst>
            <a:ext uri="{FF2B5EF4-FFF2-40B4-BE49-F238E27FC236}">
              <a16:creationId xmlns="" xmlns:a16="http://schemas.microsoft.com/office/drawing/2014/main" id="{00000000-0008-0000-0100-000057020000}"/>
            </a:ext>
          </a:extLst>
        </xdr:cNvPr>
        <xdr:cNvSpPr txBox="1"/>
      </xdr:nvSpPr>
      <xdr:spPr>
        <a:xfrm>
          <a:off x="19310427" y="704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17</xdr:rowOff>
    </xdr:from>
    <xdr:ext cx="469744" cy="259045"/>
    <xdr:sp macro="" textlink="">
      <xdr:nvSpPr>
        <xdr:cNvPr id="600" name="n_4aveValue【認定こども園・幼稚園・保育所】&#10;一人当たり面積">
          <a:extLst>
            <a:ext uri="{FF2B5EF4-FFF2-40B4-BE49-F238E27FC236}">
              <a16:creationId xmlns="" xmlns:a16="http://schemas.microsoft.com/office/drawing/2014/main" id="{00000000-0008-0000-0100-000058020000}"/>
            </a:ext>
          </a:extLst>
        </xdr:cNvPr>
        <xdr:cNvSpPr txBox="1"/>
      </xdr:nvSpPr>
      <xdr:spPr>
        <a:xfrm>
          <a:off x="18421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125747</xdr:rowOff>
    </xdr:from>
    <xdr:ext cx="469744" cy="259045"/>
    <xdr:sp macro="" textlink="">
      <xdr:nvSpPr>
        <xdr:cNvPr id="601" name="n_1mainValue【認定こども園・幼稚園・保育所】&#10;一人当たり面積">
          <a:extLst>
            <a:ext uri="{FF2B5EF4-FFF2-40B4-BE49-F238E27FC236}">
              <a16:creationId xmlns="" xmlns:a16="http://schemas.microsoft.com/office/drawing/2014/main" id="{00000000-0008-0000-0100-000059020000}"/>
            </a:ext>
          </a:extLst>
        </xdr:cNvPr>
        <xdr:cNvSpPr txBox="1"/>
      </xdr:nvSpPr>
      <xdr:spPr>
        <a:xfrm>
          <a:off x="21075727" y="66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133367</xdr:rowOff>
    </xdr:from>
    <xdr:ext cx="469744" cy="259045"/>
    <xdr:sp macro="" textlink="">
      <xdr:nvSpPr>
        <xdr:cNvPr id="602" name="n_2mainValue【認定こども園・幼稚園・保育所】&#10;一人当たり面積">
          <a:extLst>
            <a:ext uri="{FF2B5EF4-FFF2-40B4-BE49-F238E27FC236}">
              <a16:creationId xmlns="" xmlns:a16="http://schemas.microsoft.com/office/drawing/2014/main" id="{00000000-0008-0000-0100-00005A020000}"/>
            </a:ext>
          </a:extLst>
        </xdr:cNvPr>
        <xdr:cNvSpPr txBox="1"/>
      </xdr:nvSpPr>
      <xdr:spPr>
        <a:xfrm>
          <a:off x="20199427" y="66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144797</xdr:rowOff>
    </xdr:from>
    <xdr:ext cx="469744" cy="259045"/>
    <xdr:sp macro="" textlink="">
      <xdr:nvSpPr>
        <xdr:cNvPr id="603" name="n_3mainValue【認定こども園・幼稚園・保育所】&#10;一人当たり面積">
          <a:extLst>
            <a:ext uri="{FF2B5EF4-FFF2-40B4-BE49-F238E27FC236}">
              <a16:creationId xmlns="" xmlns:a16="http://schemas.microsoft.com/office/drawing/2014/main" id="{00000000-0008-0000-0100-00005B020000}"/>
            </a:ext>
          </a:extLst>
        </xdr:cNvPr>
        <xdr:cNvSpPr txBox="1"/>
      </xdr:nvSpPr>
      <xdr:spPr>
        <a:xfrm>
          <a:off x="19310427" y="66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139717</xdr:rowOff>
    </xdr:from>
    <xdr:ext cx="469744" cy="259045"/>
    <xdr:sp macro="" textlink="">
      <xdr:nvSpPr>
        <xdr:cNvPr id="604" name="n_4mainValue【認定こども園・幼稚園・保育所】&#10;一人当たり面積">
          <a:extLst>
            <a:ext uri="{FF2B5EF4-FFF2-40B4-BE49-F238E27FC236}">
              <a16:creationId xmlns="" xmlns:a16="http://schemas.microsoft.com/office/drawing/2014/main" id="{00000000-0008-0000-0100-00005C020000}"/>
            </a:ext>
          </a:extLst>
        </xdr:cNvPr>
        <xdr:cNvSpPr txBox="1"/>
      </xdr:nvSpPr>
      <xdr:spPr>
        <a:xfrm>
          <a:off x="18421427" y="665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 xmlns:a16="http://schemas.microsoft.com/office/drawing/2014/main" id="{00000000-0008-0000-0100-00005D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 xmlns:a16="http://schemas.microsoft.com/office/drawing/2014/main" id="{00000000-0008-0000-0100-00005E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 xmlns:a16="http://schemas.microsoft.com/office/drawing/2014/main" id="{00000000-0008-0000-0100-00005F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 xmlns:a16="http://schemas.microsoft.com/office/drawing/2014/main" id="{00000000-0008-0000-0100-00006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 xmlns:a16="http://schemas.microsoft.com/office/drawing/2014/main" id="{00000000-0008-0000-0100-00006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 xmlns:a16="http://schemas.microsoft.com/office/drawing/2014/main" id="{00000000-0008-0000-0100-00006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 xmlns:a16="http://schemas.microsoft.com/office/drawing/2014/main" id="{00000000-0008-0000-0100-00006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 xmlns:a16="http://schemas.microsoft.com/office/drawing/2014/main" id="{00000000-0008-0000-0100-00006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 xmlns:a16="http://schemas.microsoft.com/office/drawing/2014/main" id="{00000000-0008-0000-0100-00006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 xmlns:a16="http://schemas.microsoft.com/office/drawing/2014/main" id="{00000000-0008-0000-0100-00006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 xmlns:a16="http://schemas.microsoft.com/office/drawing/2014/main" id="{00000000-0008-0000-0100-000067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a:extLst>
            <a:ext uri="{FF2B5EF4-FFF2-40B4-BE49-F238E27FC236}">
              <a16:creationId xmlns="" xmlns:a16="http://schemas.microsoft.com/office/drawing/2014/main" id="{00000000-0008-0000-0100-000068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7" name="テキスト ボックス 616">
          <a:extLst>
            <a:ext uri="{FF2B5EF4-FFF2-40B4-BE49-F238E27FC236}">
              <a16:creationId xmlns="" xmlns:a16="http://schemas.microsoft.com/office/drawing/2014/main" id="{00000000-0008-0000-0100-000069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a:extLst>
            <a:ext uri="{FF2B5EF4-FFF2-40B4-BE49-F238E27FC236}">
              <a16:creationId xmlns="" xmlns:a16="http://schemas.microsoft.com/office/drawing/2014/main" id="{00000000-0008-0000-0100-00006A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a:extLst>
            <a:ext uri="{FF2B5EF4-FFF2-40B4-BE49-F238E27FC236}">
              <a16:creationId xmlns="" xmlns:a16="http://schemas.microsoft.com/office/drawing/2014/main" id="{00000000-0008-0000-0100-00006B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a:extLst>
            <a:ext uri="{FF2B5EF4-FFF2-40B4-BE49-F238E27FC236}">
              <a16:creationId xmlns="" xmlns:a16="http://schemas.microsoft.com/office/drawing/2014/main" id="{00000000-0008-0000-0100-00006C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a:extLst>
            <a:ext uri="{FF2B5EF4-FFF2-40B4-BE49-F238E27FC236}">
              <a16:creationId xmlns="" xmlns:a16="http://schemas.microsoft.com/office/drawing/2014/main" id="{00000000-0008-0000-0100-00006D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a:extLst>
            <a:ext uri="{FF2B5EF4-FFF2-40B4-BE49-F238E27FC236}">
              <a16:creationId xmlns="" xmlns:a16="http://schemas.microsoft.com/office/drawing/2014/main" id="{00000000-0008-0000-0100-00006E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a:extLst>
            <a:ext uri="{FF2B5EF4-FFF2-40B4-BE49-F238E27FC236}">
              <a16:creationId xmlns="" xmlns:a16="http://schemas.microsoft.com/office/drawing/2014/main" id="{00000000-0008-0000-0100-00006F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a:extLst>
            <a:ext uri="{FF2B5EF4-FFF2-40B4-BE49-F238E27FC236}">
              <a16:creationId xmlns="" xmlns:a16="http://schemas.microsoft.com/office/drawing/2014/main" id="{00000000-0008-0000-0100-000070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5" name="テキスト ボックス 624">
          <a:extLst>
            <a:ext uri="{FF2B5EF4-FFF2-40B4-BE49-F238E27FC236}">
              <a16:creationId xmlns="" xmlns:a16="http://schemas.microsoft.com/office/drawing/2014/main" id="{00000000-0008-0000-0100-000071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 xmlns:a16="http://schemas.microsoft.com/office/drawing/2014/main" id="{00000000-0008-0000-0100-00007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7" name="テキスト ボックス 626">
          <a:extLst>
            <a:ext uri="{FF2B5EF4-FFF2-40B4-BE49-F238E27FC236}">
              <a16:creationId xmlns="" xmlns:a16="http://schemas.microsoft.com/office/drawing/2014/main" id="{00000000-0008-0000-0100-000073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a:extLst>
            <a:ext uri="{FF2B5EF4-FFF2-40B4-BE49-F238E27FC236}">
              <a16:creationId xmlns="" xmlns:a16="http://schemas.microsoft.com/office/drawing/2014/main" id="{00000000-0008-0000-0100-00007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629" name="直線コネクタ 628">
          <a:extLst>
            <a:ext uri="{FF2B5EF4-FFF2-40B4-BE49-F238E27FC236}">
              <a16:creationId xmlns="" xmlns:a16="http://schemas.microsoft.com/office/drawing/2014/main" id="{00000000-0008-0000-0100-000075020000}"/>
            </a:ext>
          </a:extLst>
        </xdr:cNvPr>
        <xdr:cNvCxnSpPr/>
      </xdr:nvCxnSpPr>
      <xdr:spPr>
        <a:xfrm flipV="1">
          <a:off x="16318864" y="94869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630" name="【学校施設】&#10;有形固定資産減価償却率最小値テキスト">
          <a:extLst>
            <a:ext uri="{FF2B5EF4-FFF2-40B4-BE49-F238E27FC236}">
              <a16:creationId xmlns="" xmlns:a16="http://schemas.microsoft.com/office/drawing/2014/main" id="{00000000-0008-0000-0100-000076020000}"/>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631" name="直線コネクタ 630">
          <a:extLst>
            <a:ext uri="{FF2B5EF4-FFF2-40B4-BE49-F238E27FC236}">
              <a16:creationId xmlns="" xmlns:a16="http://schemas.microsoft.com/office/drawing/2014/main" id="{00000000-0008-0000-0100-000077020000}"/>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632" name="【学校施設】&#10;有形固定資産減価償却率最大値テキスト">
          <a:extLst>
            <a:ext uri="{FF2B5EF4-FFF2-40B4-BE49-F238E27FC236}">
              <a16:creationId xmlns="" xmlns:a16="http://schemas.microsoft.com/office/drawing/2014/main" id="{00000000-0008-0000-0100-000078020000}"/>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633" name="直線コネクタ 632">
          <a:extLst>
            <a:ext uri="{FF2B5EF4-FFF2-40B4-BE49-F238E27FC236}">
              <a16:creationId xmlns="" xmlns:a16="http://schemas.microsoft.com/office/drawing/2014/main" id="{00000000-0008-0000-0100-000079020000}"/>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38752</xdr:rowOff>
    </xdr:from>
    <xdr:ext cx="405111" cy="259045"/>
    <xdr:sp macro="" textlink="">
      <xdr:nvSpPr>
        <xdr:cNvPr id="634" name="【学校施設】&#10;有形固定資産減価償却率平均値テキスト">
          <a:extLst>
            <a:ext uri="{FF2B5EF4-FFF2-40B4-BE49-F238E27FC236}">
              <a16:creationId xmlns="" xmlns:a16="http://schemas.microsoft.com/office/drawing/2014/main" id="{00000000-0008-0000-0100-00007A020000}"/>
            </a:ext>
          </a:extLst>
        </xdr:cNvPr>
        <xdr:cNvSpPr txBox="1"/>
      </xdr:nvSpPr>
      <xdr:spPr>
        <a:xfrm>
          <a:off x="16357600" y="1015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635" name="フローチャート: 判断 634">
          <a:extLst>
            <a:ext uri="{FF2B5EF4-FFF2-40B4-BE49-F238E27FC236}">
              <a16:creationId xmlns="" xmlns:a16="http://schemas.microsoft.com/office/drawing/2014/main" id="{00000000-0008-0000-0100-00007B020000}"/>
            </a:ext>
          </a:extLst>
        </xdr:cNvPr>
        <xdr:cNvSpPr/>
      </xdr:nvSpPr>
      <xdr:spPr>
        <a:xfrm>
          <a:off x="16268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636" name="フローチャート: 判断 635">
          <a:extLst>
            <a:ext uri="{FF2B5EF4-FFF2-40B4-BE49-F238E27FC236}">
              <a16:creationId xmlns="" xmlns:a16="http://schemas.microsoft.com/office/drawing/2014/main" id="{00000000-0008-0000-0100-00007C020000}"/>
            </a:ext>
          </a:extLst>
        </xdr:cNvPr>
        <xdr:cNvSpPr/>
      </xdr:nvSpPr>
      <xdr:spPr>
        <a:xfrm>
          <a:off x="154305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637" name="フローチャート: 判断 636">
          <a:extLst>
            <a:ext uri="{FF2B5EF4-FFF2-40B4-BE49-F238E27FC236}">
              <a16:creationId xmlns="" xmlns:a16="http://schemas.microsoft.com/office/drawing/2014/main" id="{00000000-0008-0000-0100-00007D020000}"/>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638" name="フローチャート: 判断 637">
          <a:extLst>
            <a:ext uri="{FF2B5EF4-FFF2-40B4-BE49-F238E27FC236}">
              <a16:creationId xmlns="" xmlns:a16="http://schemas.microsoft.com/office/drawing/2014/main" id="{00000000-0008-0000-0100-00007E020000}"/>
            </a:ext>
          </a:extLst>
        </xdr:cNvPr>
        <xdr:cNvSpPr/>
      </xdr:nvSpPr>
      <xdr:spPr>
        <a:xfrm>
          <a:off x="13652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639" name="フローチャート: 判断 638">
          <a:extLst>
            <a:ext uri="{FF2B5EF4-FFF2-40B4-BE49-F238E27FC236}">
              <a16:creationId xmlns="" xmlns:a16="http://schemas.microsoft.com/office/drawing/2014/main" id="{00000000-0008-0000-0100-00007F020000}"/>
            </a:ext>
          </a:extLst>
        </xdr:cNvPr>
        <xdr:cNvSpPr/>
      </xdr:nvSpPr>
      <xdr:spPr>
        <a:xfrm>
          <a:off x="12763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 xmlns:a16="http://schemas.microsoft.com/office/drawing/2014/main" id="{00000000-0008-0000-0100-00008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 xmlns:a16="http://schemas.microsoft.com/office/drawing/2014/main" id="{00000000-0008-0000-0100-00008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 xmlns:a16="http://schemas.microsoft.com/office/drawing/2014/main" id="{00000000-0008-0000-0100-00008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 xmlns:a16="http://schemas.microsoft.com/office/drawing/2014/main" id="{00000000-0008-0000-0100-00008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 xmlns:a16="http://schemas.microsoft.com/office/drawing/2014/main" id="{00000000-0008-0000-0100-00008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34925</xdr:rowOff>
    </xdr:from>
    <xdr:to>
      <xdr:col>85</xdr:col>
      <xdr:colOff>177800</xdr:colOff>
      <xdr:row>61</xdr:row>
      <xdr:rowOff>136525</xdr:rowOff>
    </xdr:to>
    <xdr:sp macro="" textlink="">
      <xdr:nvSpPr>
        <xdr:cNvPr id="645" name="楕円 644">
          <a:extLst>
            <a:ext uri="{FF2B5EF4-FFF2-40B4-BE49-F238E27FC236}">
              <a16:creationId xmlns="" xmlns:a16="http://schemas.microsoft.com/office/drawing/2014/main" id="{00000000-0008-0000-0100-000085020000}"/>
            </a:ext>
          </a:extLst>
        </xdr:cNvPr>
        <xdr:cNvSpPr/>
      </xdr:nvSpPr>
      <xdr:spPr>
        <a:xfrm>
          <a:off x="162687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13352</xdr:rowOff>
    </xdr:from>
    <xdr:ext cx="405111" cy="259045"/>
    <xdr:sp macro="" textlink="">
      <xdr:nvSpPr>
        <xdr:cNvPr id="646" name="【学校施設】&#10;有形固定資産減価償却率該当値テキスト">
          <a:extLst>
            <a:ext uri="{FF2B5EF4-FFF2-40B4-BE49-F238E27FC236}">
              <a16:creationId xmlns="" xmlns:a16="http://schemas.microsoft.com/office/drawing/2014/main" id="{00000000-0008-0000-0100-000086020000}"/>
            </a:ext>
          </a:extLst>
        </xdr:cNvPr>
        <xdr:cNvSpPr txBox="1"/>
      </xdr:nvSpPr>
      <xdr:spPr>
        <a:xfrm>
          <a:off x="16357600"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166370</xdr:rowOff>
    </xdr:from>
    <xdr:to>
      <xdr:col>81</xdr:col>
      <xdr:colOff>101600</xdr:colOff>
      <xdr:row>61</xdr:row>
      <xdr:rowOff>96520</xdr:rowOff>
    </xdr:to>
    <xdr:sp macro="" textlink="">
      <xdr:nvSpPr>
        <xdr:cNvPr id="647" name="楕円 646">
          <a:extLst>
            <a:ext uri="{FF2B5EF4-FFF2-40B4-BE49-F238E27FC236}">
              <a16:creationId xmlns="" xmlns:a16="http://schemas.microsoft.com/office/drawing/2014/main" id="{00000000-0008-0000-0100-000087020000}"/>
            </a:ext>
          </a:extLst>
        </xdr:cNvPr>
        <xdr:cNvSpPr/>
      </xdr:nvSpPr>
      <xdr:spPr>
        <a:xfrm>
          <a:off x="15430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45720</xdr:rowOff>
    </xdr:from>
    <xdr:to>
      <xdr:col>85</xdr:col>
      <xdr:colOff>127000</xdr:colOff>
      <xdr:row>61</xdr:row>
      <xdr:rowOff>85725</xdr:rowOff>
    </xdr:to>
    <xdr:cxnSp macro="">
      <xdr:nvCxnSpPr>
        <xdr:cNvPr id="648" name="直線コネクタ 647">
          <a:extLst>
            <a:ext uri="{FF2B5EF4-FFF2-40B4-BE49-F238E27FC236}">
              <a16:creationId xmlns="" xmlns:a16="http://schemas.microsoft.com/office/drawing/2014/main" id="{00000000-0008-0000-0100-000088020000}"/>
            </a:ext>
          </a:extLst>
        </xdr:cNvPr>
        <xdr:cNvCxnSpPr/>
      </xdr:nvCxnSpPr>
      <xdr:spPr>
        <a:xfrm>
          <a:off x="15481300" y="105041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13970</xdr:rowOff>
    </xdr:from>
    <xdr:to>
      <xdr:col>76</xdr:col>
      <xdr:colOff>165100</xdr:colOff>
      <xdr:row>61</xdr:row>
      <xdr:rowOff>115570</xdr:rowOff>
    </xdr:to>
    <xdr:sp macro="" textlink="">
      <xdr:nvSpPr>
        <xdr:cNvPr id="649" name="楕円 648">
          <a:extLst>
            <a:ext uri="{FF2B5EF4-FFF2-40B4-BE49-F238E27FC236}">
              <a16:creationId xmlns="" xmlns:a16="http://schemas.microsoft.com/office/drawing/2014/main" id="{00000000-0008-0000-0100-000089020000}"/>
            </a:ext>
          </a:extLst>
        </xdr:cNvPr>
        <xdr:cNvSpPr/>
      </xdr:nvSpPr>
      <xdr:spPr>
        <a:xfrm>
          <a:off x="14541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45720</xdr:rowOff>
    </xdr:from>
    <xdr:to>
      <xdr:col>81</xdr:col>
      <xdr:colOff>50800</xdr:colOff>
      <xdr:row>61</xdr:row>
      <xdr:rowOff>64770</xdr:rowOff>
    </xdr:to>
    <xdr:cxnSp macro="">
      <xdr:nvCxnSpPr>
        <xdr:cNvPr id="650" name="直線コネクタ 649">
          <a:extLst>
            <a:ext uri="{FF2B5EF4-FFF2-40B4-BE49-F238E27FC236}">
              <a16:creationId xmlns="" xmlns:a16="http://schemas.microsoft.com/office/drawing/2014/main" id="{00000000-0008-0000-0100-00008A020000}"/>
            </a:ext>
          </a:extLst>
        </xdr:cNvPr>
        <xdr:cNvCxnSpPr/>
      </xdr:nvCxnSpPr>
      <xdr:spPr>
        <a:xfrm flipV="1">
          <a:off x="14592300" y="105041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143510</xdr:rowOff>
    </xdr:from>
    <xdr:to>
      <xdr:col>72</xdr:col>
      <xdr:colOff>38100</xdr:colOff>
      <xdr:row>61</xdr:row>
      <xdr:rowOff>73660</xdr:rowOff>
    </xdr:to>
    <xdr:sp macro="" textlink="">
      <xdr:nvSpPr>
        <xdr:cNvPr id="651" name="楕円 650">
          <a:extLst>
            <a:ext uri="{FF2B5EF4-FFF2-40B4-BE49-F238E27FC236}">
              <a16:creationId xmlns="" xmlns:a16="http://schemas.microsoft.com/office/drawing/2014/main" id="{00000000-0008-0000-0100-00008B020000}"/>
            </a:ext>
          </a:extLst>
        </xdr:cNvPr>
        <xdr:cNvSpPr/>
      </xdr:nvSpPr>
      <xdr:spPr>
        <a:xfrm>
          <a:off x="13652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22860</xdr:rowOff>
    </xdr:from>
    <xdr:to>
      <xdr:col>76</xdr:col>
      <xdr:colOff>114300</xdr:colOff>
      <xdr:row>61</xdr:row>
      <xdr:rowOff>64770</xdr:rowOff>
    </xdr:to>
    <xdr:cxnSp macro="">
      <xdr:nvCxnSpPr>
        <xdr:cNvPr id="652" name="直線コネクタ 651">
          <a:extLst>
            <a:ext uri="{FF2B5EF4-FFF2-40B4-BE49-F238E27FC236}">
              <a16:creationId xmlns="" xmlns:a16="http://schemas.microsoft.com/office/drawing/2014/main" id="{00000000-0008-0000-0100-00008C020000}"/>
            </a:ext>
          </a:extLst>
        </xdr:cNvPr>
        <xdr:cNvCxnSpPr/>
      </xdr:nvCxnSpPr>
      <xdr:spPr>
        <a:xfrm>
          <a:off x="13703300" y="104813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44450</xdr:rowOff>
    </xdr:from>
    <xdr:to>
      <xdr:col>67</xdr:col>
      <xdr:colOff>101600</xdr:colOff>
      <xdr:row>60</xdr:row>
      <xdr:rowOff>146050</xdr:rowOff>
    </xdr:to>
    <xdr:sp macro="" textlink="">
      <xdr:nvSpPr>
        <xdr:cNvPr id="653" name="楕円 652">
          <a:extLst>
            <a:ext uri="{FF2B5EF4-FFF2-40B4-BE49-F238E27FC236}">
              <a16:creationId xmlns="" xmlns:a16="http://schemas.microsoft.com/office/drawing/2014/main" id="{00000000-0008-0000-0100-00008D020000}"/>
            </a:ext>
          </a:extLst>
        </xdr:cNvPr>
        <xdr:cNvSpPr/>
      </xdr:nvSpPr>
      <xdr:spPr>
        <a:xfrm>
          <a:off x="12763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95250</xdr:rowOff>
    </xdr:from>
    <xdr:to>
      <xdr:col>71</xdr:col>
      <xdr:colOff>177800</xdr:colOff>
      <xdr:row>61</xdr:row>
      <xdr:rowOff>22860</xdr:rowOff>
    </xdr:to>
    <xdr:cxnSp macro="">
      <xdr:nvCxnSpPr>
        <xdr:cNvPr id="654" name="直線コネクタ 653">
          <a:extLst>
            <a:ext uri="{FF2B5EF4-FFF2-40B4-BE49-F238E27FC236}">
              <a16:creationId xmlns="" xmlns:a16="http://schemas.microsoft.com/office/drawing/2014/main" id="{00000000-0008-0000-0100-00008E020000}"/>
            </a:ext>
          </a:extLst>
        </xdr:cNvPr>
        <xdr:cNvCxnSpPr/>
      </xdr:nvCxnSpPr>
      <xdr:spPr>
        <a:xfrm>
          <a:off x="12814300" y="1038225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160672</xdr:rowOff>
    </xdr:from>
    <xdr:ext cx="405111" cy="259045"/>
    <xdr:sp macro="" textlink="">
      <xdr:nvSpPr>
        <xdr:cNvPr id="655" name="n_1aveValue【学校施設】&#10;有形固定資産減価償却率">
          <a:extLst>
            <a:ext uri="{FF2B5EF4-FFF2-40B4-BE49-F238E27FC236}">
              <a16:creationId xmlns="" xmlns:a16="http://schemas.microsoft.com/office/drawing/2014/main" id="{00000000-0008-0000-0100-00008F020000}"/>
            </a:ext>
          </a:extLst>
        </xdr:cNvPr>
        <xdr:cNvSpPr txBox="1"/>
      </xdr:nvSpPr>
      <xdr:spPr>
        <a:xfrm>
          <a:off x="15266044" y="1010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656" name="n_2aveValue【学校施設】&#10;有形固定資産減価償却率">
          <a:extLst>
            <a:ext uri="{FF2B5EF4-FFF2-40B4-BE49-F238E27FC236}">
              <a16:creationId xmlns="" xmlns:a16="http://schemas.microsoft.com/office/drawing/2014/main" id="{00000000-0008-0000-0100-000090020000}"/>
            </a:ext>
          </a:extLst>
        </xdr:cNvPr>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128287</xdr:rowOff>
    </xdr:from>
    <xdr:ext cx="405111" cy="259045"/>
    <xdr:sp macro="" textlink="">
      <xdr:nvSpPr>
        <xdr:cNvPr id="657" name="n_3aveValue【学校施設】&#10;有形固定資産減価償却率">
          <a:extLst>
            <a:ext uri="{FF2B5EF4-FFF2-40B4-BE49-F238E27FC236}">
              <a16:creationId xmlns="" xmlns:a16="http://schemas.microsoft.com/office/drawing/2014/main" id="{00000000-0008-0000-0100-000091020000}"/>
            </a:ext>
          </a:extLst>
        </xdr:cNvPr>
        <xdr:cNvSpPr txBox="1"/>
      </xdr:nvSpPr>
      <xdr:spPr>
        <a:xfrm>
          <a:off x="13500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101617</xdr:rowOff>
    </xdr:from>
    <xdr:ext cx="405111" cy="259045"/>
    <xdr:sp macro="" textlink="">
      <xdr:nvSpPr>
        <xdr:cNvPr id="658" name="n_4aveValue【学校施設】&#10;有形固定資産減価償却率">
          <a:extLst>
            <a:ext uri="{FF2B5EF4-FFF2-40B4-BE49-F238E27FC236}">
              <a16:creationId xmlns="" xmlns:a16="http://schemas.microsoft.com/office/drawing/2014/main" id="{00000000-0008-0000-0100-000092020000}"/>
            </a:ext>
          </a:extLst>
        </xdr:cNvPr>
        <xdr:cNvSpPr txBox="1"/>
      </xdr:nvSpPr>
      <xdr:spPr>
        <a:xfrm>
          <a:off x="12611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87647</xdr:rowOff>
    </xdr:from>
    <xdr:ext cx="405111" cy="259045"/>
    <xdr:sp macro="" textlink="">
      <xdr:nvSpPr>
        <xdr:cNvPr id="659" name="n_1mainValue【学校施設】&#10;有形固定資産減価償却率">
          <a:extLst>
            <a:ext uri="{FF2B5EF4-FFF2-40B4-BE49-F238E27FC236}">
              <a16:creationId xmlns="" xmlns:a16="http://schemas.microsoft.com/office/drawing/2014/main" id="{00000000-0008-0000-0100-000093020000}"/>
            </a:ext>
          </a:extLst>
        </xdr:cNvPr>
        <xdr:cNvSpPr txBox="1"/>
      </xdr:nvSpPr>
      <xdr:spPr>
        <a:xfrm>
          <a:off x="152660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106697</xdr:rowOff>
    </xdr:from>
    <xdr:ext cx="405111" cy="259045"/>
    <xdr:sp macro="" textlink="">
      <xdr:nvSpPr>
        <xdr:cNvPr id="660" name="n_2mainValue【学校施設】&#10;有形固定資産減価償却率">
          <a:extLst>
            <a:ext uri="{FF2B5EF4-FFF2-40B4-BE49-F238E27FC236}">
              <a16:creationId xmlns="" xmlns:a16="http://schemas.microsoft.com/office/drawing/2014/main" id="{00000000-0008-0000-0100-000094020000}"/>
            </a:ext>
          </a:extLst>
        </xdr:cNvPr>
        <xdr:cNvSpPr txBox="1"/>
      </xdr:nvSpPr>
      <xdr:spPr>
        <a:xfrm>
          <a:off x="14389744"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64787</xdr:rowOff>
    </xdr:from>
    <xdr:ext cx="405111" cy="259045"/>
    <xdr:sp macro="" textlink="">
      <xdr:nvSpPr>
        <xdr:cNvPr id="661" name="n_3mainValue【学校施設】&#10;有形固定資産減価償却率">
          <a:extLst>
            <a:ext uri="{FF2B5EF4-FFF2-40B4-BE49-F238E27FC236}">
              <a16:creationId xmlns="" xmlns:a16="http://schemas.microsoft.com/office/drawing/2014/main" id="{00000000-0008-0000-0100-000095020000}"/>
            </a:ext>
          </a:extLst>
        </xdr:cNvPr>
        <xdr:cNvSpPr txBox="1"/>
      </xdr:nvSpPr>
      <xdr:spPr>
        <a:xfrm>
          <a:off x="13500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137177</xdr:rowOff>
    </xdr:from>
    <xdr:ext cx="405111" cy="259045"/>
    <xdr:sp macro="" textlink="">
      <xdr:nvSpPr>
        <xdr:cNvPr id="662" name="n_4mainValue【学校施設】&#10;有形固定資産減価償却率">
          <a:extLst>
            <a:ext uri="{FF2B5EF4-FFF2-40B4-BE49-F238E27FC236}">
              <a16:creationId xmlns="" xmlns:a16="http://schemas.microsoft.com/office/drawing/2014/main" id="{00000000-0008-0000-0100-000096020000}"/>
            </a:ext>
          </a:extLst>
        </xdr:cNvPr>
        <xdr:cNvSpPr txBox="1"/>
      </xdr:nvSpPr>
      <xdr:spPr>
        <a:xfrm>
          <a:off x="12611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 xmlns:a16="http://schemas.microsoft.com/office/drawing/2014/main" id="{00000000-0008-0000-0100-00009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 xmlns:a16="http://schemas.microsoft.com/office/drawing/2014/main" id="{00000000-0008-0000-0100-00009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 xmlns:a16="http://schemas.microsoft.com/office/drawing/2014/main" id="{00000000-0008-0000-0100-00009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 xmlns:a16="http://schemas.microsoft.com/office/drawing/2014/main" id="{00000000-0008-0000-0100-00009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 xmlns:a16="http://schemas.microsoft.com/office/drawing/2014/main" id="{00000000-0008-0000-0100-00009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 xmlns:a16="http://schemas.microsoft.com/office/drawing/2014/main" id="{00000000-0008-0000-0100-00009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 xmlns:a16="http://schemas.microsoft.com/office/drawing/2014/main" id="{00000000-0008-0000-0100-00009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 xmlns:a16="http://schemas.microsoft.com/office/drawing/2014/main" id="{00000000-0008-0000-0100-00009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 xmlns:a16="http://schemas.microsoft.com/office/drawing/2014/main" id="{00000000-0008-0000-0100-00009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 xmlns:a16="http://schemas.microsoft.com/office/drawing/2014/main" id="{00000000-0008-0000-0100-0000A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a:extLst>
            <a:ext uri="{FF2B5EF4-FFF2-40B4-BE49-F238E27FC236}">
              <a16:creationId xmlns="" xmlns:a16="http://schemas.microsoft.com/office/drawing/2014/main" id="{00000000-0008-0000-0100-0000A1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a:extLst>
            <a:ext uri="{FF2B5EF4-FFF2-40B4-BE49-F238E27FC236}">
              <a16:creationId xmlns="" xmlns:a16="http://schemas.microsoft.com/office/drawing/2014/main" id="{00000000-0008-0000-0100-0000A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a:extLst>
            <a:ext uri="{FF2B5EF4-FFF2-40B4-BE49-F238E27FC236}">
              <a16:creationId xmlns="" xmlns:a16="http://schemas.microsoft.com/office/drawing/2014/main" id="{00000000-0008-0000-0100-0000A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a:extLst>
            <a:ext uri="{FF2B5EF4-FFF2-40B4-BE49-F238E27FC236}">
              <a16:creationId xmlns="" xmlns:a16="http://schemas.microsoft.com/office/drawing/2014/main" id="{00000000-0008-0000-0100-0000A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a:extLst>
            <a:ext uri="{FF2B5EF4-FFF2-40B4-BE49-F238E27FC236}">
              <a16:creationId xmlns="" xmlns:a16="http://schemas.microsoft.com/office/drawing/2014/main" id="{00000000-0008-0000-0100-0000A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a:extLst>
            <a:ext uri="{FF2B5EF4-FFF2-40B4-BE49-F238E27FC236}">
              <a16:creationId xmlns="" xmlns:a16="http://schemas.microsoft.com/office/drawing/2014/main" id="{00000000-0008-0000-0100-0000A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a:extLst>
            <a:ext uri="{FF2B5EF4-FFF2-40B4-BE49-F238E27FC236}">
              <a16:creationId xmlns="" xmlns:a16="http://schemas.microsoft.com/office/drawing/2014/main" id="{00000000-0008-0000-0100-0000A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a:extLst>
            <a:ext uri="{FF2B5EF4-FFF2-40B4-BE49-F238E27FC236}">
              <a16:creationId xmlns="" xmlns:a16="http://schemas.microsoft.com/office/drawing/2014/main" id="{00000000-0008-0000-0100-0000A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a:extLst>
            <a:ext uri="{FF2B5EF4-FFF2-40B4-BE49-F238E27FC236}">
              <a16:creationId xmlns="" xmlns:a16="http://schemas.microsoft.com/office/drawing/2014/main" id="{00000000-0008-0000-0100-0000A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a:extLst>
            <a:ext uri="{FF2B5EF4-FFF2-40B4-BE49-F238E27FC236}">
              <a16:creationId xmlns="" xmlns:a16="http://schemas.microsoft.com/office/drawing/2014/main" id="{00000000-0008-0000-0100-0000A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3" name="テキスト ボックス 682">
          <a:extLst>
            <a:ext uri="{FF2B5EF4-FFF2-40B4-BE49-F238E27FC236}">
              <a16:creationId xmlns="" xmlns:a16="http://schemas.microsoft.com/office/drawing/2014/main" id="{00000000-0008-0000-0100-0000AB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 xmlns:a16="http://schemas.microsoft.com/office/drawing/2014/main" id="{00000000-0008-0000-0100-0000A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a:extLst>
            <a:ext uri="{FF2B5EF4-FFF2-40B4-BE49-F238E27FC236}">
              <a16:creationId xmlns="" xmlns:a16="http://schemas.microsoft.com/office/drawing/2014/main" id="{00000000-0008-0000-0100-0000A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a:extLst>
            <a:ext uri="{FF2B5EF4-FFF2-40B4-BE49-F238E27FC236}">
              <a16:creationId xmlns="" xmlns:a16="http://schemas.microsoft.com/office/drawing/2014/main" id="{00000000-0008-0000-0100-0000A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687" name="直線コネクタ 686">
          <a:extLst>
            <a:ext uri="{FF2B5EF4-FFF2-40B4-BE49-F238E27FC236}">
              <a16:creationId xmlns="" xmlns:a16="http://schemas.microsoft.com/office/drawing/2014/main" id="{00000000-0008-0000-0100-0000AF020000}"/>
            </a:ext>
          </a:extLst>
        </xdr:cNvPr>
        <xdr:cNvCxnSpPr/>
      </xdr:nvCxnSpPr>
      <xdr:spPr>
        <a:xfrm flipV="1">
          <a:off x="22160864" y="9577959"/>
          <a:ext cx="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688" name="【学校施設】&#10;一人当たり面積最小値テキスト">
          <a:extLst>
            <a:ext uri="{FF2B5EF4-FFF2-40B4-BE49-F238E27FC236}">
              <a16:creationId xmlns="" xmlns:a16="http://schemas.microsoft.com/office/drawing/2014/main" id="{00000000-0008-0000-0100-0000B0020000}"/>
            </a:ext>
          </a:extLst>
        </xdr:cNvPr>
        <xdr:cNvSpPr txBox="1"/>
      </xdr:nvSpPr>
      <xdr:spPr>
        <a:xfrm>
          <a:off x="22199600"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689" name="直線コネクタ 688">
          <a:extLst>
            <a:ext uri="{FF2B5EF4-FFF2-40B4-BE49-F238E27FC236}">
              <a16:creationId xmlns="" xmlns:a16="http://schemas.microsoft.com/office/drawing/2014/main" id="{00000000-0008-0000-0100-0000B1020000}"/>
            </a:ext>
          </a:extLst>
        </xdr:cNvPr>
        <xdr:cNvCxnSpPr/>
      </xdr:nvCxnSpPr>
      <xdr:spPr>
        <a:xfrm>
          <a:off x="22072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690" name="【学校施設】&#10;一人当たり面積最大値テキスト">
          <a:extLst>
            <a:ext uri="{FF2B5EF4-FFF2-40B4-BE49-F238E27FC236}">
              <a16:creationId xmlns="" xmlns:a16="http://schemas.microsoft.com/office/drawing/2014/main" id="{00000000-0008-0000-0100-0000B2020000}"/>
            </a:ext>
          </a:extLst>
        </xdr:cNvPr>
        <xdr:cNvSpPr txBox="1"/>
      </xdr:nvSpPr>
      <xdr:spPr>
        <a:xfrm>
          <a:off x="22199600" y="93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691" name="直線コネクタ 690">
          <a:extLst>
            <a:ext uri="{FF2B5EF4-FFF2-40B4-BE49-F238E27FC236}">
              <a16:creationId xmlns="" xmlns:a16="http://schemas.microsoft.com/office/drawing/2014/main" id="{00000000-0008-0000-0100-0000B3020000}"/>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91076</xdr:rowOff>
    </xdr:from>
    <xdr:ext cx="469744" cy="259045"/>
    <xdr:sp macro="" textlink="">
      <xdr:nvSpPr>
        <xdr:cNvPr id="692" name="【学校施設】&#10;一人当たり面積平均値テキスト">
          <a:extLst>
            <a:ext uri="{FF2B5EF4-FFF2-40B4-BE49-F238E27FC236}">
              <a16:creationId xmlns="" xmlns:a16="http://schemas.microsoft.com/office/drawing/2014/main" id="{00000000-0008-0000-0100-0000B4020000}"/>
            </a:ext>
          </a:extLst>
        </xdr:cNvPr>
        <xdr:cNvSpPr txBox="1"/>
      </xdr:nvSpPr>
      <xdr:spPr>
        <a:xfrm>
          <a:off x="22199600" y="10549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693" name="フローチャート: 判断 692">
          <a:extLst>
            <a:ext uri="{FF2B5EF4-FFF2-40B4-BE49-F238E27FC236}">
              <a16:creationId xmlns="" xmlns:a16="http://schemas.microsoft.com/office/drawing/2014/main" id="{00000000-0008-0000-0100-0000B5020000}"/>
            </a:ext>
          </a:extLst>
        </xdr:cNvPr>
        <xdr:cNvSpPr/>
      </xdr:nvSpPr>
      <xdr:spPr>
        <a:xfrm>
          <a:off x="22110700" y="105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94" name="フローチャート: 判断 693">
          <a:extLst>
            <a:ext uri="{FF2B5EF4-FFF2-40B4-BE49-F238E27FC236}">
              <a16:creationId xmlns="" xmlns:a16="http://schemas.microsoft.com/office/drawing/2014/main" id="{00000000-0008-0000-0100-0000B6020000}"/>
            </a:ext>
          </a:extLst>
        </xdr:cNvPr>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8636</xdr:rowOff>
    </xdr:from>
    <xdr:to>
      <xdr:col>107</xdr:col>
      <xdr:colOff>101600</xdr:colOff>
      <xdr:row>62</xdr:row>
      <xdr:rowOff>110236</xdr:rowOff>
    </xdr:to>
    <xdr:sp macro="" textlink="">
      <xdr:nvSpPr>
        <xdr:cNvPr id="695" name="フローチャート: 判断 694">
          <a:extLst>
            <a:ext uri="{FF2B5EF4-FFF2-40B4-BE49-F238E27FC236}">
              <a16:creationId xmlns="" xmlns:a16="http://schemas.microsoft.com/office/drawing/2014/main" id="{00000000-0008-0000-0100-0000B7020000}"/>
            </a:ext>
          </a:extLst>
        </xdr:cNvPr>
        <xdr:cNvSpPr/>
      </xdr:nvSpPr>
      <xdr:spPr>
        <a:xfrm>
          <a:off x="20383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4064</xdr:rowOff>
    </xdr:from>
    <xdr:to>
      <xdr:col>102</xdr:col>
      <xdr:colOff>165100</xdr:colOff>
      <xdr:row>62</xdr:row>
      <xdr:rowOff>105664</xdr:rowOff>
    </xdr:to>
    <xdr:sp macro="" textlink="">
      <xdr:nvSpPr>
        <xdr:cNvPr id="696" name="フローチャート: 判断 695">
          <a:extLst>
            <a:ext uri="{FF2B5EF4-FFF2-40B4-BE49-F238E27FC236}">
              <a16:creationId xmlns="" xmlns:a16="http://schemas.microsoft.com/office/drawing/2014/main" id="{00000000-0008-0000-0100-0000B8020000}"/>
            </a:ext>
          </a:extLst>
        </xdr:cNvPr>
        <xdr:cNvSpPr/>
      </xdr:nvSpPr>
      <xdr:spPr>
        <a:xfrm>
          <a:off x="194945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4826</xdr:rowOff>
    </xdr:from>
    <xdr:to>
      <xdr:col>98</xdr:col>
      <xdr:colOff>38100</xdr:colOff>
      <xdr:row>62</xdr:row>
      <xdr:rowOff>106426</xdr:rowOff>
    </xdr:to>
    <xdr:sp macro="" textlink="">
      <xdr:nvSpPr>
        <xdr:cNvPr id="697" name="フローチャート: 判断 696">
          <a:extLst>
            <a:ext uri="{FF2B5EF4-FFF2-40B4-BE49-F238E27FC236}">
              <a16:creationId xmlns="" xmlns:a16="http://schemas.microsoft.com/office/drawing/2014/main" id="{00000000-0008-0000-0100-0000B9020000}"/>
            </a:ext>
          </a:extLst>
        </xdr:cNvPr>
        <xdr:cNvSpPr/>
      </xdr:nvSpPr>
      <xdr:spPr>
        <a:xfrm>
          <a:off x="18605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 xmlns:a16="http://schemas.microsoft.com/office/drawing/2014/main" id="{00000000-0008-0000-0100-0000B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 xmlns:a16="http://schemas.microsoft.com/office/drawing/2014/main" id="{00000000-0008-0000-0100-0000B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 xmlns:a16="http://schemas.microsoft.com/office/drawing/2014/main" id="{00000000-0008-0000-0100-0000B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 xmlns:a16="http://schemas.microsoft.com/office/drawing/2014/main" id="{00000000-0008-0000-0100-0000B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 xmlns:a16="http://schemas.microsoft.com/office/drawing/2014/main" id="{00000000-0008-0000-0100-0000B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122555</xdr:rowOff>
    </xdr:from>
    <xdr:to>
      <xdr:col>116</xdr:col>
      <xdr:colOff>114300</xdr:colOff>
      <xdr:row>61</xdr:row>
      <xdr:rowOff>52705</xdr:rowOff>
    </xdr:to>
    <xdr:sp macro="" textlink="">
      <xdr:nvSpPr>
        <xdr:cNvPr id="703" name="楕円 702">
          <a:extLst>
            <a:ext uri="{FF2B5EF4-FFF2-40B4-BE49-F238E27FC236}">
              <a16:creationId xmlns="" xmlns:a16="http://schemas.microsoft.com/office/drawing/2014/main" id="{00000000-0008-0000-0100-0000BF020000}"/>
            </a:ext>
          </a:extLst>
        </xdr:cNvPr>
        <xdr:cNvSpPr/>
      </xdr:nvSpPr>
      <xdr:spPr>
        <a:xfrm>
          <a:off x="221107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145432</xdr:rowOff>
    </xdr:from>
    <xdr:ext cx="469744" cy="259045"/>
    <xdr:sp macro="" textlink="">
      <xdr:nvSpPr>
        <xdr:cNvPr id="704" name="【学校施設】&#10;一人当たり面積該当値テキスト">
          <a:extLst>
            <a:ext uri="{FF2B5EF4-FFF2-40B4-BE49-F238E27FC236}">
              <a16:creationId xmlns="" xmlns:a16="http://schemas.microsoft.com/office/drawing/2014/main" id="{00000000-0008-0000-0100-0000C0020000}"/>
            </a:ext>
          </a:extLst>
        </xdr:cNvPr>
        <xdr:cNvSpPr txBox="1"/>
      </xdr:nvSpPr>
      <xdr:spPr>
        <a:xfrm>
          <a:off x="22199600"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156083</xdr:rowOff>
    </xdr:from>
    <xdr:to>
      <xdr:col>112</xdr:col>
      <xdr:colOff>38100</xdr:colOff>
      <xdr:row>61</xdr:row>
      <xdr:rowOff>86233</xdr:rowOff>
    </xdr:to>
    <xdr:sp macro="" textlink="">
      <xdr:nvSpPr>
        <xdr:cNvPr id="705" name="楕円 704">
          <a:extLst>
            <a:ext uri="{FF2B5EF4-FFF2-40B4-BE49-F238E27FC236}">
              <a16:creationId xmlns="" xmlns:a16="http://schemas.microsoft.com/office/drawing/2014/main" id="{00000000-0008-0000-0100-0000C1020000}"/>
            </a:ext>
          </a:extLst>
        </xdr:cNvPr>
        <xdr:cNvSpPr/>
      </xdr:nvSpPr>
      <xdr:spPr>
        <a:xfrm>
          <a:off x="21272500" y="1044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1905</xdr:rowOff>
    </xdr:from>
    <xdr:to>
      <xdr:col>116</xdr:col>
      <xdr:colOff>63500</xdr:colOff>
      <xdr:row>61</xdr:row>
      <xdr:rowOff>35433</xdr:rowOff>
    </xdr:to>
    <xdr:cxnSp macro="">
      <xdr:nvCxnSpPr>
        <xdr:cNvPr id="706" name="直線コネクタ 705">
          <a:extLst>
            <a:ext uri="{FF2B5EF4-FFF2-40B4-BE49-F238E27FC236}">
              <a16:creationId xmlns="" xmlns:a16="http://schemas.microsoft.com/office/drawing/2014/main" id="{00000000-0008-0000-0100-0000C2020000}"/>
            </a:ext>
          </a:extLst>
        </xdr:cNvPr>
        <xdr:cNvCxnSpPr/>
      </xdr:nvCxnSpPr>
      <xdr:spPr>
        <a:xfrm flipV="1">
          <a:off x="21323300" y="10460355"/>
          <a:ext cx="8382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33401</xdr:rowOff>
    </xdr:from>
    <xdr:to>
      <xdr:col>107</xdr:col>
      <xdr:colOff>101600</xdr:colOff>
      <xdr:row>61</xdr:row>
      <xdr:rowOff>135001</xdr:rowOff>
    </xdr:to>
    <xdr:sp macro="" textlink="">
      <xdr:nvSpPr>
        <xdr:cNvPr id="707" name="楕円 706">
          <a:extLst>
            <a:ext uri="{FF2B5EF4-FFF2-40B4-BE49-F238E27FC236}">
              <a16:creationId xmlns="" xmlns:a16="http://schemas.microsoft.com/office/drawing/2014/main" id="{00000000-0008-0000-0100-0000C3020000}"/>
            </a:ext>
          </a:extLst>
        </xdr:cNvPr>
        <xdr:cNvSpPr/>
      </xdr:nvSpPr>
      <xdr:spPr>
        <a:xfrm>
          <a:off x="20383500" y="1049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35433</xdr:rowOff>
    </xdr:from>
    <xdr:to>
      <xdr:col>111</xdr:col>
      <xdr:colOff>177800</xdr:colOff>
      <xdr:row>61</xdr:row>
      <xdr:rowOff>84201</xdr:rowOff>
    </xdr:to>
    <xdr:cxnSp macro="">
      <xdr:nvCxnSpPr>
        <xdr:cNvPr id="708" name="直線コネクタ 707">
          <a:extLst>
            <a:ext uri="{FF2B5EF4-FFF2-40B4-BE49-F238E27FC236}">
              <a16:creationId xmlns="" xmlns:a16="http://schemas.microsoft.com/office/drawing/2014/main" id="{00000000-0008-0000-0100-0000C4020000}"/>
            </a:ext>
          </a:extLst>
        </xdr:cNvPr>
        <xdr:cNvCxnSpPr/>
      </xdr:nvCxnSpPr>
      <xdr:spPr>
        <a:xfrm flipV="1">
          <a:off x="20434300" y="10493883"/>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24257</xdr:rowOff>
    </xdr:from>
    <xdr:to>
      <xdr:col>102</xdr:col>
      <xdr:colOff>165100</xdr:colOff>
      <xdr:row>61</xdr:row>
      <xdr:rowOff>125857</xdr:rowOff>
    </xdr:to>
    <xdr:sp macro="" textlink="">
      <xdr:nvSpPr>
        <xdr:cNvPr id="709" name="楕円 708">
          <a:extLst>
            <a:ext uri="{FF2B5EF4-FFF2-40B4-BE49-F238E27FC236}">
              <a16:creationId xmlns="" xmlns:a16="http://schemas.microsoft.com/office/drawing/2014/main" id="{00000000-0008-0000-0100-0000C5020000}"/>
            </a:ext>
          </a:extLst>
        </xdr:cNvPr>
        <xdr:cNvSpPr/>
      </xdr:nvSpPr>
      <xdr:spPr>
        <a:xfrm>
          <a:off x="19494500" y="1048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75057</xdr:rowOff>
    </xdr:from>
    <xdr:to>
      <xdr:col>107</xdr:col>
      <xdr:colOff>50800</xdr:colOff>
      <xdr:row>61</xdr:row>
      <xdr:rowOff>84201</xdr:rowOff>
    </xdr:to>
    <xdr:cxnSp macro="">
      <xdr:nvCxnSpPr>
        <xdr:cNvPr id="710" name="直線コネクタ 709">
          <a:extLst>
            <a:ext uri="{FF2B5EF4-FFF2-40B4-BE49-F238E27FC236}">
              <a16:creationId xmlns="" xmlns:a16="http://schemas.microsoft.com/office/drawing/2014/main" id="{00000000-0008-0000-0100-0000C6020000}"/>
            </a:ext>
          </a:extLst>
        </xdr:cNvPr>
        <xdr:cNvCxnSpPr/>
      </xdr:nvCxnSpPr>
      <xdr:spPr>
        <a:xfrm>
          <a:off x="19545300" y="1053350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44069</xdr:rowOff>
    </xdr:from>
    <xdr:to>
      <xdr:col>98</xdr:col>
      <xdr:colOff>38100</xdr:colOff>
      <xdr:row>61</xdr:row>
      <xdr:rowOff>145669</xdr:rowOff>
    </xdr:to>
    <xdr:sp macro="" textlink="">
      <xdr:nvSpPr>
        <xdr:cNvPr id="711" name="楕円 710">
          <a:extLst>
            <a:ext uri="{FF2B5EF4-FFF2-40B4-BE49-F238E27FC236}">
              <a16:creationId xmlns="" xmlns:a16="http://schemas.microsoft.com/office/drawing/2014/main" id="{00000000-0008-0000-0100-0000C7020000}"/>
            </a:ext>
          </a:extLst>
        </xdr:cNvPr>
        <xdr:cNvSpPr/>
      </xdr:nvSpPr>
      <xdr:spPr>
        <a:xfrm>
          <a:off x="18605500" y="1050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75057</xdr:rowOff>
    </xdr:from>
    <xdr:to>
      <xdr:col>102</xdr:col>
      <xdr:colOff>114300</xdr:colOff>
      <xdr:row>61</xdr:row>
      <xdr:rowOff>94869</xdr:rowOff>
    </xdr:to>
    <xdr:cxnSp macro="">
      <xdr:nvCxnSpPr>
        <xdr:cNvPr id="712" name="直線コネクタ 711">
          <a:extLst>
            <a:ext uri="{FF2B5EF4-FFF2-40B4-BE49-F238E27FC236}">
              <a16:creationId xmlns="" xmlns:a16="http://schemas.microsoft.com/office/drawing/2014/main" id="{00000000-0008-0000-0100-0000C8020000}"/>
            </a:ext>
          </a:extLst>
        </xdr:cNvPr>
        <xdr:cNvCxnSpPr/>
      </xdr:nvCxnSpPr>
      <xdr:spPr>
        <a:xfrm flipV="1">
          <a:off x="18656300" y="10533507"/>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41927</xdr:rowOff>
    </xdr:from>
    <xdr:ext cx="469744" cy="259045"/>
    <xdr:sp macro="" textlink="">
      <xdr:nvSpPr>
        <xdr:cNvPr id="713" name="n_1aveValue【学校施設】&#10;一人当たり面積">
          <a:extLst>
            <a:ext uri="{FF2B5EF4-FFF2-40B4-BE49-F238E27FC236}">
              <a16:creationId xmlns="" xmlns:a16="http://schemas.microsoft.com/office/drawing/2014/main" id="{00000000-0008-0000-0100-0000C9020000}"/>
            </a:ext>
          </a:extLst>
        </xdr:cNvPr>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101363</xdr:rowOff>
    </xdr:from>
    <xdr:ext cx="469744" cy="259045"/>
    <xdr:sp macro="" textlink="">
      <xdr:nvSpPr>
        <xdr:cNvPr id="714" name="n_2aveValue【学校施設】&#10;一人当たり面積">
          <a:extLst>
            <a:ext uri="{FF2B5EF4-FFF2-40B4-BE49-F238E27FC236}">
              <a16:creationId xmlns="" xmlns:a16="http://schemas.microsoft.com/office/drawing/2014/main" id="{00000000-0008-0000-0100-0000CA020000}"/>
            </a:ext>
          </a:extLst>
        </xdr:cNvPr>
        <xdr:cNvSpPr txBox="1"/>
      </xdr:nvSpPr>
      <xdr:spPr>
        <a:xfrm>
          <a:off x="201994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96791</xdr:rowOff>
    </xdr:from>
    <xdr:ext cx="469744" cy="259045"/>
    <xdr:sp macro="" textlink="">
      <xdr:nvSpPr>
        <xdr:cNvPr id="715" name="n_3aveValue【学校施設】&#10;一人当たり面積">
          <a:extLst>
            <a:ext uri="{FF2B5EF4-FFF2-40B4-BE49-F238E27FC236}">
              <a16:creationId xmlns="" xmlns:a16="http://schemas.microsoft.com/office/drawing/2014/main" id="{00000000-0008-0000-0100-0000CB020000}"/>
            </a:ext>
          </a:extLst>
        </xdr:cNvPr>
        <xdr:cNvSpPr txBox="1"/>
      </xdr:nvSpPr>
      <xdr:spPr>
        <a:xfrm>
          <a:off x="19310427"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97553</xdr:rowOff>
    </xdr:from>
    <xdr:ext cx="469744" cy="259045"/>
    <xdr:sp macro="" textlink="">
      <xdr:nvSpPr>
        <xdr:cNvPr id="716" name="n_4aveValue【学校施設】&#10;一人当たり面積">
          <a:extLst>
            <a:ext uri="{FF2B5EF4-FFF2-40B4-BE49-F238E27FC236}">
              <a16:creationId xmlns="" xmlns:a16="http://schemas.microsoft.com/office/drawing/2014/main" id="{00000000-0008-0000-0100-0000CC020000}"/>
            </a:ext>
          </a:extLst>
        </xdr:cNvPr>
        <xdr:cNvSpPr txBox="1"/>
      </xdr:nvSpPr>
      <xdr:spPr>
        <a:xfrm>
          <a:off x="18421427" y="1072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102760</xdr:rowOff>
    </xdr:from>
    <xdr:ext cx="469744" cy="259045"/>
    <xdr:sp macro="" textlink="">
      <xdr:nvSpPr>
        <xdr:cNvPr id="717" name="n_1mainValue【学校施設】&#10;一人当たり面積">
          <a:extLst>
            <a:ext uri="{FF2B5EF4-FFF2-40B4-BE49-F238E27FC236}">
              <a16:creationId xmlns="" xmlns:a16="http://schemas.microsoft.com/office/drawing/2014/main" id="{00000000-0008-0000-0100-0000CD020000}"/>
            </a:ext>
          </a:extLst>
        </xdr:cNvPr>
        <xdr:cNvSpPr txBox="1"/>
      </xdr:nvSpPr>
      <xdr:spPr>
        <a:xfrm>
          <a:off x="21075727" y="1021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151528</xdr:rowOff>
    </xdr:from>
    <xdr:ext cx="469744" cy="259045"/>
    <xdr:sp macro="" textlink="">
      <xdr:nvSpPr>
        <xdr:cNvPr id="718" name="n_2mainValue【学校施設】&#10;一人当たり面積">
          <a:extLst>
            <a:ext uri="{FF2B5EF4-FFF2-40B4-BE49-F238E27FC236}">
              <a16:creationId xmlns="" xmlns:a16="http://schemas.microsoft.com/office/drawing/2014/main" id="{00000000-0008-0000-0100-0000CE020000}"/>
            </a:ext>
          </a:extLst>
        </xdr:cNvPr>
        <xdr:cNvSpPr txBox="1"/>
      </xdr:nvSpPr>
      <xdr:spPr>
        <a:xfrm>
          <a:off x="20199427" y="1026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142384</xdr:rowOff>
    </xdr:from>
    <xdr:ext cx="469744" cy="259045"/>
    <xdr:sp macro="" textlink="">
      <xdr:nvSpPr>
        <xdr:cNvPr id="719" name="n_3mainValue【学校施設】&#10;一人当たり面積">
          <a:extLst>
            <a:ext uri="{FF2B5EF4-FFF2-40B4-BE49-F238E27FC236}">
              <a16:creationId xmlns="" xmlns:a16="http://schemas.microsoft.com/office/drawing/2014/main" id="{00000000-0008-0000-0100-0000CF020000}"/>
            </a:ext>
          </a:extLst>
        </xdr:cNvPr>
        <xdr:cNvSpPr txBox="1"/>
      </xdr:nvSpPr>
      <xdr:spPr>
        <a:xfrm>
          <a:off x="19310427" y="1025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162196</xdr:rowOff>
    </xdr:from>
    <xdr:ext cx="469744" cy="259045"/>
    <xdr:sp macro="" textlink="">
      <xdr:nvSpPr>
        <xdr:cNvPr id="720" name="n_4mainValue【学校施設】&#10;一人当たり面積">
          <a:extLst>
            <a:ext uri="{FF2B5EF4-FFF2-40B4-BE49-F238E27FC236}">
              <a16:creationId xmlns="" xmlns:a16="http://schemas.microsoft.com/office/drawing/2014/main" id="{00000000-0008-0000-0100-0000D0020000}"/>
            </a:ext>
          </a:extLst>
        </xdr:cNvPr>
        <xdr:cNvSpPr txBox="1"/>
      </xdr:nvSpPr>
      <xdr:spPr>
        <a:xfrm>
          <a:off x="18421427" y="1027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 xmlns:a16="http://schemas.microsoft.com/office/drawing/2014/main" id="{00000000-0008-0000-0100-0000D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 xmlns:a16="http://schemas.microsoft.com/office/drawing/2014/main" id="{00000000-0008-0000-0100-0000D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 xmlns:a16="http://schemas.microsoft.com/office/drawing/2014/main" id="{00000000-0008-0000-0100-0000D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 xmlns:a16="http://schemas.microsoft.com/office/drawing/2014/main" id="{00000000-0008-0000-0100-0000D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 xmlns:a16="http://schemas.microsoft.com/office/drawing/2014/main" id="{00000000-0008-0000-0100-0000D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 xmlns:a16="http://schemas.microsoft.com/office/drawing/2014/main" id="{00000000-0008-0000-0100-0000D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 xmlns:a16="http://schemas.microsoft.com/office/drawing/2014/main" id="{00000000-0008-0000-0100-0000D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 xmlns:a16="http://schemas.microsoft.com/office/drawing/2014/main" id="{00000000-0008-0000-0100-0000D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 xmlns:a16="http://schemas.microsoft.com/office/drawing/2014/main" id="{00000000-0008-0000-0100-0000D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 xmlns:a16="http://schemas.microsoft.com/office/drawing/2014/main" id="{00000000-0008-0000-0100-0000D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a:extLst>
            <a:ext uri="{FF2B5EF4-FFF2-40B4-BE49-F238E27FC236}">
              <a16:creationId xmlns="" xmlns:a16="http://schemas.microsoft.com/office/drawing/2014/main" id="{00000000-0008-0000-0100-0000D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2" name="直線コネクタ 731">
          <a:extLst>
            <a:ext uri="{FF2B5EF4-FFF2-40B4-BE49-F238E27FC236}">
              <a16:creationId xmlns="" xmlns:a16="http://schemas.microsoft.com/office/drawing/2014/main" id="{00000000-0008-0000-0100-0000DC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3" name="テキスト ボックス 732">
          <a:extLst>
            <a:ext uri="{FF2B5EF4-FFF2-40B4-BE49-F238E27FC236}">
              <a16:creationId xmlns="" xmlns:a16="http://schemas.microsoft.com/office/drawing/2014/main" id="{00000000-0008-0000-0100-0000DD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4" name="直線コネクタ 733">
          <a:extLst>
            <a:ext uri="{FF2B5EF4-FFF2-40B4-BE49-F238E27FC236}">
              <a16:creationId xmlns="" xmlns:a16="http://schemas.microsoft.com/office/drawing/2014/main" id="{00000000-0008-0000-0100-0000DE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5" name="テキスト ボックス 734">
          <a:extLst>
            <a:ext uri="{FF2B5EF4-FFF2-40B4-BE49-F238E27FC236}">
              <a16:creationId xmlns="" xmlns:a16="http://schemas.microsoft.com/office/drawing/2014/main" id="{00000000-0008-0000-0100-0000DF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6" name="直線コネクタ 735">
          <a:extLst>
            <a:ext uri="{FF2B5EF4-FFF2-40B4-BE49-F238E27FC236}">
              <a16:creationId xmlns="" xmlns:a16="http://schemas.microsoft.com/office/drawing/2014/main" id="{00000000-0008-0000-0100-0000E0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7" name="テキスト ボックス 736">
          <a:extLst>
            <a:ext uri="{FF2B5EF4-FFF2-40B4-BE49-F238E27FC236}">
              <a16:creationId xmlns="" xmlns:a16="http://schemas.microsoft.com/office/drawing/2014/main" id="{00000000-0008-0000-0100-0000E1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8" name="直線コネクタ 737">
          <a:extLst>
            <a:ext uri="{FF2B5EF4-FFF2-40B4-BE49-F238E27FC236}">
              <a16:creationId xmlns="" xmlns:a16="http://schemas.microsoft.com/office/drawing/2014/main" id="{00000000-0008-0000-0100-0000E2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9" name="テキスト ボックス 738">
          <a:extLst>
            <a:ext uri="{FF2B5EF4-FFF2-40B4-BE49-F238E27FC236}">
              <a16:creationId xmlns="" xmlns:a16="http://schemas.microsoft.com/office/drawing/2014/main" id="{00000000-0008-0000-0100-0000E3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0" name="直線コネクタ 739">
          <a:extLst>
            <a:ext uri="{FF2B5EF4-FFF2-40B4-BE49-F238E27FC236}">
              <a16:creationId xmlns="" xmlns:a16="http://schemas.microsoft.com/office/drawing/2014/main" id="{00000000-0008-0000-0100-0000E4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1" name="テキスト ボックス 740">
          <a:extLst>
            <a:ext uri="{FF2B5EF4-FFF2-40B4-BE49-F238E27FC236}">
              <a16:creationId xmlns="" xmlns:a16="http://schemas.microsoft.com/office/drawing/2014/main" id="{00000000-0008-0000-0100-0000E5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2" name="直線コネクタ 741">
          <a:extLst>
            <a:ext uri="{FF2B5EF4-FFF2-40B4-BE49-F238E27FC236}">
              <a16:creationId xmlns="" xmlns:a16="http://schemas.microsoft.com/office/drawing/2014/main" id="{00000000-0008-0000-0100-0000E6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3" name="テキスト ボックス 742">
          <a:extLst>
            <a:ext uri="{FF2B5EF4-FFF2-40B4-BE49-F238E27FC236}">
              <a16:creationId xmlns="" xmlns:a16="http://schemas.microsoft.com/office/drawing/2014/main" id="{00000000-0008-0000-0100-0000E7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 xmlns:a16="http://schemas.microsoft.com/office/drawing/2014/main" id="{00000000-0008-0000-0100-0000E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5" name="【児童館】&#10;有形固定資産減価償却率グラフ枠">
          <a:extLst>
            <a:ext uri="{FF2B5EF4-FFF2-40B4-BE49-F238E27FC236}">
              <a16:creationId xmlns="" xmlns:a16="http://schemas.microsoft.com/office/drawing/2014/main" id="{00000000-0008-0000-0100-0000E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86</xdr:row>
      <xdr:rowOff>168729</xdr:rowOff>
    </xdr:to>
    <xdr:cxnSp macro="">
      <xdr:nvCxnSpPr>
        <xdr:cNvPr id="746" name="直線コネクタ 745">
          <a:extLst>
            <a:ext uri="{FF2B5EF4-FFF2-40B4-BE49-F238E27FC236}">
              <a16:creationId xmlns="" xmlns:a16="http://schemas.microsoft.com/office/drawing/2014/main" id="{00000000-0008-0000-0100-0000EA020000}"/>
            </a:ext>
          </a:extLst>
        </xdr:cNvPr>
        <xdr:cNvCxnSpPr/>
      </xdr:nvCxnSpPr>
      <xdr:spPr>
        <a:xfrm flipV="1">
          <a:off x="16318864" y="13334456"/>
          <a:ext cx="0" cy="157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7" name="【児童館】&#10;有形固定資産減価償却率最小値テキスト">
          <a:extLst>
            <a:ext uri="{FF2B5EF4-FFF2-40B4-BE49-F238E27FC236}">
              <a16:creationId xmlns="" xmlns:a16="http://schemas.microsoft.com/office/drawing/2014/main" id="{00000000-0008-0000-0100-0000EB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8" name="直線コネクタ 747">
          <a:extLst>
            <a:ext uri="{FF2B5EF4-FFF2-40B4-BE49-F238E27FC236}">
              <a16:creationId xmlns="" xmlns:a16="http://schemas.microsoft.com/office/drawing/2014/main" id="{00000000-0008-0000-0100-0000EC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340478" cy="259045"/>
    <xdr:sp macro="" textlink="">
      <xdr:nvSpPr>
        <xdr:cNvPr id="749" name="【児童館】&#10;有形固定資産減価償却率最大値テキスト">
          <a:extLst>
            <a:ext uri="{FF2B5EF4-FFF2-40B4-BE49-F238E27FC236}">
              <a16:creationId xmlns="" xmlns:a16="http://schemas.microsoft.com/office/drawing/2014/main" id="{00000000-0008-0000-0100-0000ED020000}"/>
            </a:ext>
          </a:extLst>
        </xdr:cNvPr>
        <xdr:cNvSpPr txBox="1"/>
      </xdr:nvSpPr>
      <xdr:spPr>
        <a:xfrm>
          <a:off x="16357600" y="1310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750" name="直線コネクタ 749">
          <a:extLst>
            <a:ext uri="{FF2B5EF4-FFF2-40B4-BE49-F238E27FC236}">
              <a16:creationId xmlns="" xmlns:a16="http://schemas.microsoft.com/office/drawing/2014/main" id="{00000000-0008-0000-0100-0000EE020000}"/>
            </a:ext>
          </a:extLst>
        </xdr:cNvPr>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751" name="【児童館】&#10;有形固定資産減価償却率平均値テキスト">
          <a:extLst>
            <a:ext uri="{FF2B5EF4-FFF2-40B4-BE49-F238E27FC236}">
              <a16:creationId xmlns="" xmlns:a16="http://schemas.microsoft.com/office/drawing/2014/main" id="{00000000-0008-0000-0100-0000EF020000}"/>
            </a:ext>
          </a:extLst>
        </xdr:cNvPr>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752" name="フローチャート: 判断 751">
          <a:extLst>
            <a:ext uri="{FF2B5EF4-FFF2-40B4-BE49-F238E27FC236}">
              <a16:creationId xmlns="" xmlns:a16="http://schemas.microsoft.com/office/drawing/2014/main" id="{00000000-0008-0000-0100-0000F0020000}"/>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15058</xdr:rowOff>
    </xdr:from>
    <xdr:to>
      <xdr:col>81</xdr:col>
      <xdr:colOff>101600</xdr:colOff>
      <xdr:row>82</xdr:row>
      <xdr:rowOff>116658</xdr:rowOff>
    </xdr:to>
    <xdr:sp macro="" textlink="">
      <xdr:nvSpPr>
        <xdr:cNvPr id="753" name="フローチャート: 判断 752">
          <a:extLst>
            <a:ext uri="{FF2B5EF4-FFF2-40B4-BE49-F238E27FC236}">
              <a16:creationId xmlns="" xmlns:a16="http://schemas.microsoft.com/office/drawing/2014/main" id="{00000000-0008-0000-0100-0000F1020000}"/>
            </a:ext>
          </a:extLst>
        </xdr:cNvPr>
        <xdr:cNvSpPr/>
      </xdr:nvSpPr>
      <xdr:spPr>
        <a:xfrm>
          <a:off x="15430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754" name="フローチャート: 判断 753">
          <a:extLst>
            <a:ext uri="{FF2B5EF4-FFF2-40B4-BE49-F238E27FC236}">
              <a16:creationId xmlns="" xmlns:a16="http://schemas.microsoft.com/office/drawing/2014/main" id="{00000000-0008-0000-0100-0000F2020000}"/>
            </a:ext>
          </a:extLst>
        </xdr:cNvPr>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755" name="フローチャート: 判断 754">
          <a:extLst>
            <a:ext uri="{FF2B5EF4-FFF2-40B4-BE49-F238E27FC236}">
              <a16:creationId xmlns="" xmlns:a16="http://schemas.microsoft.com/office/drawing/2014/main" id="{00000000-0008-0000-0100-0000F3020000}"/>
            </a:ext>
          </a:extLst>
        </xdr:cNvPr>
        <xdr:cNvSpPr/>
      </xdr:nvSpPr>
      <xdr:spPr>
        <a:xfrm>
          <a:off x="13652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85</xdr:row>
      <xdr:rowOff>116295</xdr:rowOff>
    </xdr:from>
    <xdr:to>
      <xdr:col>67</xdr:col>
      <xdr:colOff>101600</xdr:colOff>
      <xdr:row>86</xdr:row>
      <xdr:rowOff>46445</xdr:rowOff>
    </xdr:to>
    <xdr:sp macro="" textlink="">
      <xdr:nvSpPr>
        <xdr:cNvPr id="756" name="フローチャート: 判断 755">
          <a:extLst>
            <a:ext uri="{FF2B5EF4-FFF2-40B4-BE49-F238E27FC236}">
              <a16:creationId xmlns="" xmlns:a16="http://schemas.microsoft.com/office/drawing/2014/main" id="{00000000-0008-0000-0100-0000F4020000}"/>
            </a:ext>
          </a:extLst>
        </xdr:cNvPr>
        <xdr:cNvSpPr/>
      </xdr:nvSpPr>
      <xdr:spPr>
        <a:xfrm>
          <a:off x="12763500"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a:extLst>
            <a:ext uri="{FF2B5EF4-FFF2-40B4-BE49-F238E27FC236}">
              <a16:creationId xmlns="" xmlns:a16="http://schemas.microsoft.com/office/drawing/2014/main" id="{00000000-0008-0000-0100-0000F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a:extLst>
            <a:ext uri="{FF2B5EF4-FFF2-40B4-BE49-F238E27FC236}">
              <a16:creationId xmlns="" xmlns:a16="http://schemas.microsoft.com/office/drawing/2014/main" id="{00000000-0008-0000-0100-0000F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a:extLst>
            <a:ext uri="{FF2B5EF4-FFF2-40B4-BE49-F238E27FC236}">
              <a16:creationId xmlns="" xmlns:a16="http://schemas.microsoft.com/office/drawing/2014/main" id="{00000000-0008-0000-0100-0000F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a:extLst>
            <a:ext uri="{FF2B5EF4-FFF2-40B4-BE49-F238E27FC236}">
              <a16:creationId xmlns="" xmlns:a16="http://schemas.microsoft.com/office/drawing/2014/main" id="{00000000-0008-0000-0100-0000F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a:extLst>
            <a:ext uri="{FF2B5EF4-FFF2-40B4-BE49-F238E27FC236}">
              <a16:creationId xmlns="" xmlns:a16="http://schemas.microsoft.com/office/drawing/2014/main" id="{00000000-0008-0000-0100-0000F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160382</xdr:rowOff>
    </xdr:from>
    <xdr:to>
      <xdr:col>85</xdr:col>
      <xdr:colOff>177800</xdr:colOff>
      <xdr:row>86</xdr:row>
      <xdr:rowOff>90532</xdr:rowOff>
    </xdr:to>
    <xdr:sp macro="" textlink="">
      <xdr:nvSpPr>
        <xdr:cNvPr id="762" name="楕円 761">
          <a:extLst>
            <a:ext uri="{FF2B5EF4-FFF2-40B4-BE49-F238E27FC236}">
              <a16:creationId xmlns="" xmlns:a16="http://schemas.microsoft.com/office/drawing/2014/main" id="{00000000-0008-0000-0100-0000FA020000}"/>
            </a:ext>
          </a:extLst>
        </xdr:cNvPr>
        <xdr:cNvSpPr/>
      </xdr:nvSpPr>
      <xdr:spPr>
        <a:xfrm>
          <a:off x="16268700" y="1473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138809</xdr:rowOff>
    </xdr:from>
    <xdr:ext cx="405111" cy="259045"/>
    <xdr:sp macro="" textlink="">
      <xdr:nvSpPr>
        <xdr:cNvPr id="763" name="【児童館】&#10;有形固定資産減価償却率該当値テキスト">
          <a:extLst>
            <a:ext uri="{FF2B5EF4-FFF2-40B4-BE49-F238E27FC236}">
              <a16:creationId xmlns="" xmlns:a16="http://schemas.microsoft.com/office/drawing/2014/main" id="{00000000-0008-0000-0100-0000FB020000}"/>
            </a:ext>
          </a:extLst>
        </xdr:cNvPr>
        <xdr:cNvSpPr txBox="1"/>
      </xdr:nvSpPr>
      <xdr:spPr>
        <a:xfrm>
          <a:off x="16357600" y="1471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142421</xdr:rowOff>
    </xdr:from>
    <xdr:to>
      <xdr:col>81</xdr:col>
      <xdr:colOff>101600</xdr:colOff>
      <xdr:row>86</xdr:row>
      <xdr:rowOff>72571</xdr:rowOff>
    </xdr:to>
    <xdr:sp macro="" textlink="">
      <xdr:nvSpPr>
        <xdr:cNvPr id="764" name="楕円 763">
          <a:extLst>
            <a:ext uri="{FF2B5EF4-FFF2-40B4-BE49-F238E27FC236}">
              <a16:creationId xmlns="" xmlns:a16="http://schemas.microsoft.com/office/drawing/2014/main" id="{00000000-0008-0000-0100-0000FC020000}"/>
            </a:ext>
          </a:extLst>
        </xdr:cNvPr>
        <xdr:cNvSpPr/>
      </xdr:nvSpPr>
      <xdr:spPr>
        <a:xfrm>
          <a:off x="15430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21771</xdr:rowOff>
    </xdr:from>
    <xdr:to>
      <xdr:col>85</xdr:col>
      <xdr:colOff>127000</xdr:colOff>
      <xdr:row>86</xdr:row>
      <xdr:rowOff>39732</xdr:rowOff>
    </xdr:to>
    <xdr:cxnSp macro="">
      <xdr:nvCxnSpPr>
        <xdr:cNvPr id="765" name="直線コネクタ 764">
          <a:extLst>
            <a:ext uri="{FF2B5EF4-FFF2-40B4-BE49-F238E27FC236}">
              <a16:creationId xmlns="" xmlns:a16="http://schemas.microsoft.com/office/drawing/2014/main" id="{00000000-0008-0000-0100-0000FD020000}"/>
            </a:ext>
          </a:extLst>
        </xdr:cNvPr>
        <xdr:cNvCxnSpPr/>
      </xdr:nvCxnSpPr>
      <xdr:spPr>
        <a:xfrm>
          <a:off x="15481300" y="14766471"/>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57513</xdr:rowOff>
    </xdr:from>
    <xdr:to>
      <xdr:col>76</xdr:col>
      <xdr:colOff>165100</xdr:colOff>
      <xdr:row>85</xdr:row>
      <xdr:rowOff>159113</xdr:rowOff>
    </xdr:to>
    <xdr:sp macro="" textlink="">
      <xdr:nvSpPr>
        <xdr:cNvPr id="766" name="楕円 765">
          <a:extLst>
            <a:ext uri="{FF2B5EF4-FFF2-40B4-BE49-F238E27FC236}">
              <a16:creationId xmlns="" xmlns:a16="http://schemas.microsoft.com/office/drawing/2014/main" id="{00000000-0008-0000-0100-0000FE020000}"/>
            </a:ext>
          </a:extLst>
        </xdr:cNvPr>
        <xdr:cNvSpPr/>
      </xdr:nvSpPr>
      <xdr:spPr>
        <a:xfrm>
          <a:off x="14541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108313</xdr:rowOff>
    </xdr:from>
    <xdr:to>
      <xdr:col>81</xdr:col>
      <xdr:colOff>50800</xdr:colOff>
      <xdr:row>86</xdr:row>
      <xdr:rowOff>21771</xdr:rowOff>
    </xdr:to>
    <xdr:cxnSp macro="">
      <xdr:nvCxnSpPr>
        <xdr:cNvPr id="767" name="直線コネクタ 766">
          <a:extLst>
            <a:ext uri="{FF2B5EF4-FFF2-40B4-BE49-F238E27FC236}">
              <a16:creationId xmlns="" xmlns:a16="http://schemas.microsoft.com/office/drawing/2014/main" id="{00000000-0008-0000-0100-0000FF020000}"/>
            </a:ext>
          </a:extLst>
        </xdr:cNvPr>
        <xdr:cNvCxnSpPr/>
      </xdr:nvCxnSpPr>
      <xdr:spPr>
        <a:xfrm>
          <a:off x="14592300" y="14681563"/>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21589</xdr:rowOff>
    </xdr:from>
    <xdr:to>
      <xdr:col>72</xdr:col>
      <xdr:colOff>38100</xdr:colOff>
      <xdr:row>85</xdr:row>
      <xdr:rowOff>123189</xdr:rowOff>
    </xdr:to>
    <xdr:sp macro="" textlink="">
      <xdr:nvSpPr>
        <xdr:cNvPr id="768" name="楕円 767">
          <a:extLst>
            <a:ext uri="{FF2B5EF4-FFF2-40B4-BE49-F238E27FC236}">
              <a16:creationId xmlns="" xmlns:a16="http://schemas.microsoft.com/office/drawing/2014/main" id="{00000000-0008-0000-0100-000000030000}"/>
            </a:ext>
          </a:extLst>
        </xdr:cNvPr>
        <xdr:cNvSpPr/>
      </xdr:nvSpPr>
      <xdr:spPr>
        <a:xfrm>
          <a:off x="1365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72389</xdr:rowOff>
    </xdr:from>
    <xdr:to>
      <xdr:col>76</xdr:col>
      <xdr:colOff>114300</xdr:colOff>
      <xdr:row>85</xdr:row>
      <xdr:rowOff>108313</xdr:rowOff>
    </xdr:to>
    <xdr:cxnSp macro="">
      <xdr:nvCxnSpPr>
        <xdr:cNvPr id="769" name="直線コネクタ 768">
          <a:extLst>
            <a:ext uri="{FF2B5EF4-FFF2-40B4-BE49-F238E27FC236}">
              <a16:creationId xmlns="" xmlns:a16="http://schemas.microsoft.com/office/drawing/2014/main" id="{00000000-0008-0000-0100-000001030000}"/>
            </a:ext>
          </a:extLst>
        </xdr:cNvPr>
        <xdr:cNvCxnSpPr/>
      </xdr:nvCxnSpPr>
      <xdr:spPr>
        <a:xfrm>
          <a:off x="13703300" y="146456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157118</xdr:rowOff>
    </xdr:from>
    <xdr:to>
      <xdr:col>67</xdr:col>
      <xdr:colOff>101600</xdr:colOff>
      <xdr:row>85</xdr:row>
      <xdr:rowOff>87268</xdr:rowOff>
    </xdr:to>
    <xdr:sp macro="" textlink="">
      <xdr:nvSpPr>
        <xdr:cNvPr id="770" name="楕円 769">
          <a:extLst>
            <a:ext uri="{FF2B5EF4-FFF2-40B4-BE49-F238E27FC236}">
              <a16:creationId xmlns="" xmlns:a16="http://schemas.microsoft.com/office/drawing/2014/main" id="{00000000-0008-0000-0100-000002030000}"/>
            </a:ext>
          </a:extLst>
        </xdr:cNvPr>
        <xdr:cNvSpPr/>
      </xdr:nvSpPr>
      <xdr:spPr>
        <a:xfrm>
          <a:off x="12763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36468</xdr:rowOff>
    </xdr:from>
    <xdr:to>
      <xdr:col>71</xdr:col>
      <xdr:colOff>177800</xdr:colOff>
      <xdr:row>85</xdr:row>
      <xdr:rowOff>72389</xdr:rowOff>
    </xdr:to>
    <xdr:cxnSp macro="">
      <xdr:nvCxnSpPr>
        <xdr:cNvPr id="771" name="直線コネクタ 770">
          <a:extLst>
            <a:ext uri="{FF2B5EF4-FFF2-40B4-BE49-F238E27FC236}">
              <a16:creationId xmlns="" xmlns:a16="http://schemas.microsoft.com/office/drawing/2014/main" id="{00000000-0008-0000-0100-000003030000}"/>
            </a:ext>
          </a:extLst>
        </xdr:cNvPr>
        <xdr:cNvCxnSpPr/>
      </xdr:nvCxnSpPr>
      <xdr:spPr>
        <a:xfrm>
          <a:off x="12814300" y="146097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133185</xdr:rowOff>
    </xdr:from>
    <xdr:ext cx="405111" cy="259045"/>
    <xdr:sp macro="" textlink="">
      <xdr:nvSpPr>
        <xdr:cNvPr id="772" name="n_1aveValue【児童館】&#10;有形固定資産減価償却率">
          <a:extLst>
            <a:ext uri="{FF2B5EF4-FFF2-40B4-BE49-F238E27FC236}">
              <a16:creationId xmlns="" xmlns:a16="http://schemas.microsoft.com/office/drawing/2014/main" id="{00000000-0008-0000-0100-000004030000}"/>
            </a:ext>
          </a:extLst>
        </xdr:cNvPr>
        <xdr:cNvSpPr txBox="1"/>
      </xdr:nvSpPr>
      <xdr:spPr>
        <a:xfrm>
          <a:off x="152660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71138</xdr:rowOff>
    </xdr:from>
    <xdr:ext cx="405111" cy="259045"/>
    <xdr:sp macro="" textlink="">
      <xdr:nvSpPr>
        <xdr:cNvPr id="773" name="n_2aveValue【児童館】&#10;有形固定資産減価償却率">
          <a:extLst>
            <a:ext uri="{FF2B5EF4-FFF2-40B4-BE49-F238E27FC236}">
              <a16:creationId xmlns="" xmlns:a16="http://schemas.microsoft.com/office/drawing/2014/main" id="{00000000-0008-0000-0100-000005030000}"/>
            </a:ext>
          </a:extLst>
        </xdr:cNvPr>
        <xdr:cNvSpPr txBox="1"/>
      </xdr:nvSpPr>
      <xdr:spPr>
        <a:xfrm>
          <a:off x="14389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167476</xdr:rowOff>
    </xdr:from>
    <xdr:ext cx="405111" cy="259045"/>
    <xdr:sp macro="" textlink="">
      <xdr:nvSpPr>
        <xdr:cNvPr id="774" name="n_3aveValue【児童館】&#10;有形固定資産減価償却率">
          <a:extLst>
            <a:ext uri="{FF2B5EF4-FFF2-40B4-BE49-F238E27FC236}">
              <a16:creationId xmlns="" xmlns:a16="http://schemas.microsoft.com/office/drawing/2014/main" id="{00000000-0008-0000-0100-000006030000}"/>
            </a:ext>
          </a:extLst>
        </xdr:cNvPr>
        <xdr:cNvSpPr txBox="1"/>
      </xdr:nvSpPr>
      <xdr:spPr>
        <a:xfrm>
          <a:off x="13500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37572</xdr:rowOff>
    </xdr:from>
    <xdr:ext cx="405111" cy="259045"/>
    <xdr:sp macro="" textlink="">
      <xdr:nvSpPr>
        <xdr:cNvPr id="775" name="n_4aveValue【児童館】&#10;有形固定資産減価償却率">
          <a:extLst>
            <a:ext uri="{FF2B5EF4-FFF2-40B4-BE49-F238E27FC236}">
              <a16:creationId xmlns="" xmlns:a16="http://schemas.microsoft.com/office/drawing/2014/main" id="{00000000-0008-0000-0100-000007030000}"/>
            </a:ext>
          </a:extLst>
        </xdr:cNvPr>
        <xdr:cNvSpPr txBox="1"/>
      </xdr:nvSpPr>
      <xdr:spPr>
        <a:xfrm>
          <a:off x="126117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63698</xdr:rowOff>
    </xdr:from>
    <xdr:ext cx="405111" cy="259045"/>
    <xdr:sp macro="" textlink="">
      <xdr:nvSpPr>
        <xdr:cNvPr id="776" name="n_1mainValue【児童館】&#10;有形固定資産減価償却率">
          <a:extLst>
            <a:ext uri="{FF2B5EF4-FFF2-40B4-BE49-F238E27FC236}">
              <a16:creationId xmlns="" xmlns:a16="http://schemas.microsoft.com/office/drawing/2014/main" id="{00000000-0008-0000-0100-000008030000}"/>
            </a:ext>
          </a:extLst>
        </xdr:cNvPr>
        <xdr:cNvSpPr txBox="1"/>
      </xdr:nvSpPr>
      <xdr:spPr>
        <a:xfrm>
          <a:off x="15266044" y="1480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150240</xdr:rowOff>
    </xdr:from>
    <xdr:ext cx="405111" cy="259045"/>
    <xdr:sp macro="" textlink="">
      <xdr:nvSpPr>
        <xdr:cNvPr id="777" name="n_2mainValue【児童館】&#10;有形固定資産減価償却率">
          <a:extLst>
            <a:ext uri="{FF2B5EF4-FFF2-40B4-BE49-F238E27FC236}">
              <a16:creationId xmlns="" xmlns:a16="http://schemas.microsoft.com/office/drawing/2014/main" id="{00000000-0008-0000-0100-000009030000}"/>
            </a:ext>
          </a:extLst>
        </xdr:cNvPr>
        <xdr:cNvSpPr txBox="1"/>
      </xdr:nvSpPr>
      <xdr:spPr>
        <a:xfrm>
          <a:off x="14389744" y="1472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114316</xdr:rowOff>
    </xdr:from>
    <xdr:ext cx="405111" cy="259045"/>
    <xdr:sp macro="" textlink="">
      <xdr:nvSpPr>
        <xdr:cNvPr id="778" name="n_3mainValue【児童館】&#10;有形固定資産減価償却率">
          <a:extLst>
            <a:ext uri="{FF2B5EF4-FFF2-40B4-BE49-F238E27FC236}">
              <a16:creationId xmlns="" xmlns:a16="http://schemas.microsoft.com/office/drawing/2014/main" id="{00000000-0008-0000-0100-00000A030000}"/>
            </a:ext>
          </a:extLst>
        </xdr:cNvPr>
        <xdr:cNvSpPr txBox="1"/>
      </xdr:nvSpPr>
      <xdr:spPr>
        <a:xfrm>
          <a:off x="13500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103795</xdr:rowOff>
    </xdr:from>
    <xdr:ext cx="405111" cy="259045"/>
    <xdr:sp macro="" textlink="">
      <xdr:nvSpPr>
        <xdr:cNvPr id="779" name="n_4mainValue【児童館】&#10;有形固定資産減価償却率">
          <a:extLst>
            <a:ext uri="{FF2B5EF4-FFF2-40B4-BE49-F238E27FC236}">
              <a16:creationId xmlns="" xmlns:a16="http://schemas.microsoft.com/office/drawing/2014/main" id="{00000000-0008-0000-0100-00000B030000}"/>
            </a:ext>
          </a:extLst>
        </xdr:cNvPr>
        <xdr:cNvSpPr txBox="1"/>
      </xdr:nvSpPr>
      <xdr:spPr>
        <a:xfrm>
          <a:off x="12611744" y="14334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a:extLst>
            <a:ext uri="{FF2B5EF4-FFF2-40B4-BE49-F238E27FC236}">
              <a16:creationId xmlns="" xmlns:a16="http://schemas.microsoft.com/office/drawing/2014/main" id="{00000000-0008-0000-0100-00000C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a:extLst>
            <a:ext uri="{FF2B5EF4-FFF2-40B4-BE49-F238E27FC236}">
              <a16:creationId xmlns="" xmlns:a16="http://schemas.microsoft.com/office/drawing/2014/main" id="{00000000-0008-0000-0100-00000D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a:extLst>
            <a:ext uri="{FF2B5EF4-FFF2-40B4-BE49-F238E27FC236}">
              <a16:creationId xmlns="" xmlns:a16="http://schemas.microsoft.com/office/drawing/2014/main" id="{00000000-0008-0000-0100-00000E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a:extLst>
            <a:ext uri="{FF2B5EF4-FFF2-40B4-BE49-F238E27FC236}">
              <a16:creationId xmlns="" xmlns:a16="http://schemas.microsoft.com/office/drawing/2014/main" id="{00000000-0008-0000-0100-00000F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a:extLst>
            <a:ext uri="{FF2B5EF4-FFF2-40B4-BE49-F238E27FC236}">
              <a16:creationId xmlns="" xmlns:a16="http://schemas.microsoft.com/office/drawing/2014/main" id="{00000000-0008-0000-0100-000010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a:extLst>
            <a:ext uri="{FF2B5EF4-FFF2-40B4-BE49-F238E27FC236}">
              <a16:creationId xmlns="" xmlns:a16="http://schemas.microsoft.com/office/drawing/2014/main" id="{00000000-0008-0000-0100-000011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a:extLst>
            <a:ext uri="{FF2B5EF4-FFF2-40B4-BE49-F238E27FC236}">
              <a16:creationId xmlns="" xmlns:a16="http://schemas.microsoft.com/office/drawing/2014/main" id="{00000000-0008-0000-0100-000012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a:extLst>
            <a:ext uri="{FF2B5EF4-FFF2-40B4-BE49-F238E27FC236}">
              <a16:creationId xmlns="" xmlns:a16="http://schemas.microsoft.com/office/drawing/2014/main" id="{00000000-0008-0000-0100-000013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a:extLst>
            <a:ext uri="{FF2B5EF4-FFF2-40B4-BE49-F238E27FC236}">
              <a16:creationId xmlns="" xmlns:a16="http://schemas.microsoft.com/office/drawing/2014/main" id="{00000000-0008-0000-0100-000014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a:extLst>
            <a:ext uri="{FF2B5EF4-FFF2-40B4-BE49-F238E27FC236}">
              <a16:creationId xmlns="" xmlns:a16="http://schemas.microsoft.com/office/drawing/2014/main" id="{00000000-0008-0000-0100-000015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0" name="直線コネクタ 789">
          <a:extLst>
            <a:ext uri="{FF2B5EF4-FFF2-40B4-BE49-F238E27FC236}">
              <a16:creationId xmlns="" xmlns:a16="http://schemas.microsoft.com/office/drawing/2014/main" id="{00000000-0008-0000-0100-000016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1" name="テキスト ボックス 790">
          <a:extLst>
            <a:ext uri="{FF2B5EF4-FFF2-40B4-BE49-F238E27FC236}">
              <a16:creationId xmlns="" xmlns:a16="http://schemas.microsoft.com/office/drawing/2014/main" id="{00000000-0008-0000-0100-000017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2" name="直線コネクタ 791">
          <a:extLst>
            <a:ext uri="{FF2B5EF4-FFF2-40B4-BE49-F238E27FC236}">
              <a16:creationId xmlns="" xmlns:a16="http://schemas.microsoft.com/office/drawing/2014/main" id="{00000000-0008-0000-0100-000018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3" name="テキスト ボックス 792">
          <a:extLst>
            <a:ext uri="{FF2B5EF4-FFF2-40B4-BE49-F238E27FC236}">
              <a16:creationId xmlns="" xmlns:a16="http://schemas.microsoft.com/office/drawing/2014/main" id="{00000000-0008-0000-0100-000019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4" name="直線コネクタ 793">
          <a:extLst>
            <a:ext uri="{FF2B5EF4-FFF2-40B4-BE49-F238E27FC236}">
              <a16:creationId xmlns="" xmlns:a16="http://schemas.microsoft.com/office/drawing/2014/main" id="{00000000-0008-0000-0100-00001A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5" name="テキスト ボックス 794">
          <a:extLst>
            <a:ext uri="{FF2B5EF4-FFF2-40B4-BE49-F238E27FC236}">
              <a16:creationId xmlns="" xmlns:a16="http://schemas.microsoft.com/office/drawing/2014/main" id="{00000000-0008-0000-0100-00001B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6" name="直線コネクタ 795">
          <a:extLst>
            <a:ext uri="{FF2B5EF4-FFF2-40B4-BE49-F238E27FC236}">
              <a16:creationId xmlns="" xmlns:a16="http://schemas.microsoft.com/office/drawing/2014/main" id="{00000000-0008-0000-0100-00001C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7" name="テキスト ボックス 796">
          <a:extLst>
            <a:ext uri="{FF2B5EF4-FFF2-40B4-BE49-F238E27FC236}">
              <a16:creationId xmlns="" xmlns:a16="http://schemas.microsoft.com/office/drawing/2014/main" id="{00000000-0008-0000-0100-00001D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8" name="直線コネクタ 797">
          <a:extLst>
            <a:ext uri="{FF2B5EF4-FFF2-40B4-BE49-F238E27FC236}">
              <a16:creationId xmlns="" xmlns:a16="http://schemas.microsoft.com/office/drawing/2014/main" id="{00000000-0008-0000-0100-00001E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9" name="テキスト ボックス 798">
          <a:extLst>
            <a:ext uri="{FF2B5EF4-FFF2-40B4-BE49-F238E27FC236}">
              <a16:creationId xmlns="" xmlns:a16="http://schemas.microsoft.com/office/drawing/2014/main" id="{00000000-0008-0000-0100-00001F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0" name="直線コネクタ 799">
          <a:extLst>
            <a:ext uri="{FF2B5EF4-FFF2-40B4-BE49-F238E27FC236}">
              <a16:creationId xmlns="" xmlns:a16="http://schemas.microsoft.com/office/drawing/2014/main" id="{00000000-0008-0000-0100-000020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1" name="テキスト ボックス 800">
          <a:extLst>
            <a:ext uri="{FF2B5EF4-FFF2-40B4-BE49-F238E27FC236}">
              <a16:creationId xmlns="" xmlns:a16="http://schemas.microsoft.com/office/drawing/2014/main" id="{00000000-0008-0000-0100-000021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 xmlns:a16="http://schemas.microsoft.com/office/drawing/2014/main" id="{00000000-0008-0000-0100-000022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 xmlns:a16="http://schemas.microsoft.com/office/drawing/2014/main" id="{00000000-0008-0000-0100-000023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児童館】&#10;一人当たり面積グラフ枠">
          <a:extLst>
            <a:ext uri="{FF2B5EF4-FFF2-40B4-BE49-F238E27FC236}">
              <a16:creationId xmlns="" xmlns:a16="http://schemas.microsoft.com/office/drawing/2014/main" id="{00000000-0008-0000-0100-000024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81643</xdr:rowOff>
    </xdr:from>
    <xdr:to>
      <xdr:col>116</xdr:col>
      <xdr:colOff>62864</xdr:colOff>
      <xdr:row>86</xdr:row>
      <xdr:rowOff>70757</xdr:rowOff>
    </xdr:to>
    <xdr:cxnSp macro="">
      <xdr:nvCxnSpPr>
        <xdr:cNvPr id="805" name="直線コネクタ 804">
          <a:extLst>
            <a:ext uri="{FF2B5EF4-FFF2-40B4-BE49-F238E27FC236}">
              <a16:creationId xmlns="" xmlns:a16="http://schemas.microsoft.com/office/drawing/2014/main" id="{00000000-0008-0000-0100-000025030000}"/>
            </a:ext>
          </a:extLst>
        </xdr:cNvPr>
        <xdr:cNvCxnSpPr/>
      </xdr:nvCxnSpPr>
      <xdr:spPr>
        <a:xfrm flipV="1">
          <a:off x="22160864" y="13454743"/>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806" name="【児童館】&#10;一人当たり面積最小値テキスト">
          <a:extLst>
            <a:ext uri="{FF2B5EF4-FFF2-40B4-BE49-F238E27FC236}">
              <a16:creationId xmlns="" xmlns:a16="http://schemas.microsoft.com/office/drawing/2014/main" id="{00000000-0008-0000-0100-000026030000}"/>
            </a:ext>
          </a:extLst>
        </xdr:cNvPr>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807" name="直線コネクタ 806">
          <a:extLst>
            <a:ext uri="{FF2B5EF4-FFF2-40B4-BE49-F238E27FC236}">
              <a16:creationId xmlns="" xmlns:a16="http://schemas.microsoft.com/office/drawing/2014/main" id="{00000000-0008-0000-0100-000027030000}"/>
            </a:ext>
          </a:extLst>
        </xdr:cNvPr>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28320</xdr:rowOff>
    </xdr:from>
    <xdr:ext cx="469744" cy="259045"/>
    <xdr:sp macro="" textlink="">
      <xdr:nvSpPr>
        <xdr:cNvPr id="808" name="【児童館】&#10;一人当たり面積最大値テキスト">
          <a:extLst>
            <a:ext uri="{FF2B5EF4-FFF2-40B4-BE49-F238E27FC236}">
              <a16:creationId xmlns="" xmlns:a16="http://schemas.microsoft.com/office/drawing/2014/main" id="{00000000-0008-0000-0100-000028030000}"/>
            </a:ext>
          </a:extLst>
        </xdr:cNvPr>
        <xdr:cNvSpPr txBox="1"/>
      </xdr:nvSpPr>
      <xdr:spPr>
        <a:xfrm>
          <a:off x="22199600" y="1322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81643</xdr:rowOff>
    </xdr:from>
    <xdr:to>
      <xdr:col>116</xdr:col>
      <xdr:colOff>152400</xdr:colOff>
      <xdr:row>78</xdr:row>
      <xdr:rowOff>81643</xdr:rowOff>
    </xdr:to>
    <xdr:cxnSp macro="">
      <xdr:nvCxnSpPr>
        <xdr:cNvPr id="809" name="直線コネクタ 808">
          <a:extLst>
            <a:ext uri="{FF2B5EF4-FFF2-40B4-BE49-F238E27FC236}">
              <a16:creationId xmlns="" xmlns:a16="http://schemas.microsoft.com/office/drawing/2014/main" id="{00000000-0008-0000-0100-000029030000}"/>
            </a:ext>
          </a:extLst>
        </xdr:cNvPr>
        <xdr:cNvCxnSpPr/>
      </xdr:nvCxnSpPr>
      <xdr:spPr>
        <a:xfrm>
          <a:off x="22072600" y="1345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4734</xdr:rowOff>
    </xdr:from>
    <xdr:ext cx="469744" cy="259045"/>
    <xdr:sp macro="" textlink="">
      <xdr:nvSpPr>
        <xdr:cNvPr id="810" name="【児童館】&#10;一人当たり面積平均値テキスト">
          <a:extLst>
            <a:ext uri="{FF2B5EF4-FFF2-40B4-BE49-F238E27FC236}">
              <a16:creationId xmlns="" xmlns:a16="http://schemas.microsoft.com/office/drawing/2014/main" id="{00000000-0008-0000-0100-00002A030000}"/>
            </a:ext>
          </a:extLst>
        </xdr:cNvPr>
        <xdr:cNvSpPr txBox="1"/>
      </xdr:nvSpPr>
      <xdr:spPr>
        <a:xfrm>
          <a:off x="22199600" y="14235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811" name="フローチャート: 判断 810">
          <a:extLst>
            <a:ext uri="{FF2B5EF4-FFF2-40B4-BE49-F238E27FC236}">
              <a16:creationId xmlns="" xmlns:a16="http://schemas.microsoft.com/office/drawing/2014/main" id="{00000000-0008-0000-0100-00002B030000}"/>
            </a:ext>
          </a:extLst>
        </xdr:cNvPr>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153307</xdr:rowOff>
    </xdr:from>
    <xdr:to>
      <xdr:col>112</xdr:col>
      <xdr:colOff>38100</xdr:colOff>
      <xdr:row>84</xdr:row>
      <xdr:rowOff>83457</xdr:rowOff>
    </xdr:to>
    <xdr:sp macro="" textlink="">
      <xdr:nvSpPr>
        <xdr:cNvPr id="812" name="フローチャート: 判断 811">
          <a:extLst>
            <a:ext uri="{FF2B5EF4-FFF2-40B4-BE49-F238E27FC236}">
              <a16:creationId xmlns="" xmlns:a16="http://schemas.microsoft.com/office/drawing/2014/main" id="{00000000-0008-0000-0100-00002C030000}"/>
            </a:ext>
          </a:extLst>
        </xdr:cNvPr>
        <xdr:cNvSpPr/>
      </xdr:nvSpPr>
      <xdr:spPr>
        <a:xfrm>
          <a:off x="212725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55336</xdr:rowOff>
    </xdr:from>
    <xdr:to>
      <xdr:col>107</xdr:col>
      <xdr:colOff>101600</xdr:colOff>
      <xdr:row>83</xdr:row>
      <xdr:rowOff>156936</xdr:rowOff>
    </xdr:to>
    <xdr:sp macro="" textlink="">
      <xdr:nvSpPr>
        <xdr:cNvPr id="813" name="フローチャート: 判断 812">
          <a:extLst>
            <a:ext uri="{FF2B5EF4-FFF2-40B4-BE49-F238E27FC236}">
              <a16:creationId xmlns="" xmlns:a16="http://schemas.microsoft.com/office/drawing/2014/main" id="{00000000-0008-0000-0100-00002D030000}"/>
            </a:ext>
          </a:extLst>
        </xdr:cNvPr>
        <xdr:cNvSpPr/>
      </xdr:nvSpPr>
      <xdr:spPr>
        <a:xfrm>
          <a:off x="20383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11793</xdr:rowOff>
    </xdr:from>
    <xdr:to>
      <xdr:col>102</xdr:col>
      <xdr:colOff>165100</xdr:colOff>
      <xdr:row>83</xdr:row>
      <xdr:rowOff>113393</xdr:rowOff>
    </xdr:to>
    <xdr:sp macro="" textlink="">
      <xdr:nvSpPr>
        <xdr:cNvPr id="814" name="フローチャート: 判断 813">
          <a:extLst>
            <a:ext uri="{FF2B5EF4-FFF2-40B4-BE49-F238E27FC236}">
              <a16:creationId xmlns="" xmlns:a16="http://schemas.microsoft.com/office/drawing/2014/main" id="{00000000-0008-0000-0100-00002E030000}"/>
            </a:ext>
          </a:extLst>
        </xdr:cNvPr>
        <xdr:cNvSpPr/>
      </xdr:nvSpPr>
      <xdr:spPr>
        <a:xfrm>
          <a:off x="19494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66221</xdr:rowOff>
    </xdr:from>
    <xdr:to>
      <xdr:col>98</xdr:col>
      <xdr:colOff>38100</xdr:colOff>
      <xdr:row>83</xdr:row>
      <xdr:rowOff>167821</xdr:rowOff>
    </xdr:to>
    <xdr:sp macro="" textlink="">
      <xdr:nvSpPr>
        <xdr:cNvPr id="815" name="フローチャート: 判断 814">
          <a:extLst>
            <a:ext uri="{FF2B5EF4-FFF2-40B4-BE49-F238E27FC236}">
              <a16:creationId xmlns="" xmlns:a16="http://schemas.microsoft.com/office/drawing/2014/main" id="{00000000-0008-0000-0100-00002F030000}"/>
            </a:ext>
          </a:extLst>
        </xdr:cNvPr>
        <xdr:cNvSpPr/>
      </xdr:nvSpPr>
      <xdr:spPr>
        <a:xfrm>
          <a:off x="18605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 xmlns:a16="http://schemas.microsoft.com/office/drawing/2014/main" id="{00000000-0008-0000-0100-000030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 xmlns:a16="http://schemas.microsoft.com/office/drawing/2014/main" id="{00000000-0008-0000-0100-000031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 xmlns:a16="http://schemas.microsoft.com/office/drawing/2014/main" id="{00000000-0008-0000-0100-000032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 xmlns:a16="http://schemas.microsoft.com/office/drawing/2014/main" id="{00000000-0008-0000-0100-000033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 xmlns:a16="http://schemas.microsoft.com/office/drawing/2014/main" id="{00000000-0008-0000-0100-000034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147864</xdr:rowOff>
    </xdr:from>
    <xdr:to>
      <xdr:col>116</xdr:col>
      <xdr:colOff>114300</xdr:colOff>
      <xdr:row>86</xdr:row>
      <xdr:rowOff>78014</xdr:rowOff>
    </xdr:to>
    <xdr:sp macro="" textlink="">
      <xdr:nvSpPr>
        <xdr:cNvPr id="821" name="楕円 820">
          <a:extLst>
            <a:ext uri="{FF2B5EF4-FFF2-40B4-BE49-F238E27FC236}">
              <a16:creationId xmlns="" xmlns:a16="http://schemas.microsoft.com/office/drawing/2014/main" id="{00000000-0008-0000-0100-000035030000}"/>
            </a:ext>
          </a:extLst>
        </xdr:cNvPr>
        <xdr:cNvSpPr/>
      </xdr:nvSpPr>
      <xdr:spPr>
        <a:xfrm>
          <a:off x="22110700" y="147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62791</xdr:rowOff>
    </xdr:from>
    <xdr:ext cx="469744" cy="259045"/>
    <xdr:sp macro="" textlink="">
      <xdr:nvSpPr>
        <xdr:cNvPr id="822" name="【児童館】&#10;一人当たり面積該当値テキスト">
          <a:extLst>
            <a:ext uri="{FF2B5EF4-FFF2-40B4-BE49-F238E27FC236}">
              <a16:creationId xmlns="" xmlns:a16="http://schemas.microsoft.com/office/drawing/2014/main" id="{00000000-0008-0000-0100-000036030000}"/>
            </a:ext>
          </a:extLst>
        </xdr:cNvPr>
        <xdr:cNvSpPr txBox="1"/>
      </xdr:nvSpPr>
      <xdr:spPr>
        <a:xfrm>
          <a:off x="22199600" y="1463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147864</xdr:rowOff>
    </xdr:from>
    <xdr:to>
      <xdr:col>112</xdr:col>
      <xdr:colOff>38100</xdr:colOff>
      <xdr:row>86</xdr:row>
      <xdr:rowOff>78014</xdr:rowOff>
    </xdr:to>
    <xdr:sp macro="" textlink="">
      <xdr:nvSpPr>
        <xdr:cNvPr id="823" name="楕円 822">
          <a:extLst>
            <a:ext uri="{FF2B5EF4-FFF2-40B4-BE49-F238E27FC236}">
              <a16:creationId xmlns="" xmlns:a16="http://schemas.microsoft.com/office/drawing/2014/main" id="{00000000-0008-0000-0100-000037030000}"/>
            </a:ext>
          </a:extLst>
        </xdr:cNvPr>
        <xdr:cNvSpPr/>
      </xdr:nvSpPr>
      <xdr:spPr>
        <a:xfrm>
          <a:off x="21272500" y="147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27214</xdr:rowOff>
    </xdr:from>
    <xdr:to>
      <xdr:col>116</xdr:col>
      <xdr:colOff>63500</xdr:colOff>
      <xdr:row>86</xdr:row>
      <xdr:rowOff>27214</xdr:rowOff>
    </xdr:to>
    <xdr:cxnSp macro="">
      <xdr:nvCxnSpPr>
        <xdr:cNvPr id="824" name="直線コネクタ 823">
          <a:extLst>
            <a:ext uri="{FF2B5EF4-FFF2-40B4-BE49-F238E27FC236}">
              <a16:creationId xmlns="" xmlns:a16="http://schemas.microsoft.com/office/drawing/2014/main" id="{00000000-0008-0000-0100-000038030000}"/>
            </a:ext>
          </a:extLst>
        </xdr:cNvPr>
        <xdr:cNvCxnSpPr/>
      </xdr:nvCxnSpPr>
      <xdr:spPr>
        <a:xfrm>
          <a:off x="21323300" y="147719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825" name="楕円 824">
          <a:extLst>
            <a:ext uri="{FF2B5EF4-FFF2-40B4-BE49-F238E27FC236}">
              <a16:creationId xmlns="" xmlns:a16="http://schemas.microsoft.com/office/drawing/2014/main" id="{00000000-0008-0000-0100-000039030000}"/>
            </a:ext>
          </a:extLst>
        </xdr:cNvPr>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27214</xdr:rowOff>
    </xdr:from>
    <xdr:to>
      <xdr:col>111</xdr:col>
      <xdr:colOff>177800</xdr:colOff>
      <xdr:row>86</xdr:row>
      <xdr:rowOff>38100</xdr:rowOff>
    </xdr:to>
    <xdr:cxnSp macro="">
      <xdr:nvCxnSpPr>
        <xdr:cNvPr id="826" name="直線コネクタ 825">
          <a:extLst>
            <a:ext uri="{FF2B5EF4-FFF2-40B4-BE49-F238E27FC236}">
              <a16:creationId xmlns="" xmlns:a16="http://schemas.microsoft.com/office/drawing/2014/main" id="{00000000-0008-0000-0100-00003A030000}"/>
            </a:ext>
          </a:extLst>
        </xdr:cNvPr>
        <xdr:cNvCxnSpPr/>
      </xdr:nvCxnSpPr>
      <xdr:spPr>
        <a:xfrm flipV="1">
          <a:off x="20434300" y="147719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827" name="楕円 826">
          <a:extLst>
            <a:ext uri="{FF2B5EF4-FFF2-40B4-BE49-F238E27FC236}">
              <a16:creationId xmlns="" xmlns:a16="http://schemas.microsoft.com/office/drawing/2014/main" id="{00000000-0008-0000-0100-00003B030000}"/>
            </a:ext>
          </a:extLst>
        </xdr:cNvPr>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828" name="直線コネクタ 827">
          <a:extLst>
            <a:ext uri="{FF2B5EF4-FFF2-40B4-BE49-F238E27FC236}">
              <a16:creationId xmlns="" xmlns:a16="http://schemas.microsoft.com/office/drawing/2014/main" id="{00000000-0008-0000-0100-00003C030000}"/>
            </a:ext>
          </a:extLst>
        </xdr:cNvPr>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169636</xdr:rowOff>
    </xdr:from>
    <xdr:to>
      <xdr:col>98</xdr:col>
      <xdr:colOff>38100</xdr:colOff>
      <xdr:row>86</xdr:row>
      <xdr:rowOff>99786</xdr:rowOff>
    </xdr:to>
    <xdr:sp macro="" textlink="">
      <xdr:nvSpPr>
        <xdr:cNvPr id="829" name="楕円 828">
          <a:extLst>
            <a:ext uri="{FF2B5EF4-FFF2-40B4-BE49-F238E27FC236}">
              <a16:creationId xmlns="" xmlns:a16="http://schemas.microsoft.com/office/drawing/2014/main" id="{00000000-0008-0000-0100-00003D030000}"/>
            </a:ext>
          </a:extLst>
        </xdr:cNvPr>
        <xdr:cNvSpPr/>
      </xdr:nvSpPr>
      <xdr:spPr>
        <a:xfrm>
          <a:off x="18605500" y="147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48986</xdr:rowOff>
    </xdr:to>
    <xdr:cxnSp macro="">
      <xdr:nvCxnSpPr>
        <xdr:cNvPr id="830" name="直線コネクタ 829">
          <a:extLst>
            <a:ext uri="{FF2B5EF4-FFF2-40B4-BE49-F238E27FC236}">
              <a16:creationId xmlns="" xmlns:a16="http://schemas.microsoft.com/office/drawing/2014/main" id="{00000000-0008-0000-0100-00003E030000}"/>
            </a:ext>
          </a:extLst>
        </xdr:cNvPr>
        <xdr:cNvCxnSpPr/>
      </xdr:nvCxnSpPr>
      <xdr:spPr>
        <a:xfrm flipV="1">
          <a:off x="18656300" y="147828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99984</xdr:rowOff>
    </xdr:from>
    <xdr:ext cx="469744" cy="259045"/>
    <xdr:sp macro="" textlink="">
      <xdr:nvSpPr>
        <xdr:cNvPr id="831" name="n_1aveValue【児童館】&#10;一人当たり面積">
          <a:extLst>
            <a:ext uri="{FF2B5EF4-FFF2-40B4-BE49-F238E27FC236}">
              <a16:creationId xmlns="" xmlns:a16="http://schemas.microsoft.com/office/drawing/2014/main" id="{00000000-0008-0000-0100-00003F030000}"/>
            </a:ext>
          </a:extLst>
        </xdr:cNvPr>
        <xdr:cNvSpPr txBox="1"/>
      </xdr:nvSpPr>
      <xdr:spPr>
        <a:xfrm>
          <a:off x="21075727" y="1415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2013</xdr:rowOff>
    </xdr:from>
    <xdr:ext cx="469744" cy="259045"/>
    <xdr:sp macro="" textlink="">
      <xdr:nvSpPr>
        <xdr:cNvPr id="832" name="n_2aveValue【児童館】&#10;一人当たり面積">
          <a:extLst>
            <a:ext uri="{FF2B5EF4-FFF2-40B4-BE49-F238E27FC236}">
              <a16:creationId xmlns="" xmlns:a16="http://schemas.microsoft.com/office/drawing/2014/main" id="{00000000-0008-0000-0100-000040030000}"/>
            </a:ext>
          </a:extLst>
        </xdr:cNvPr>
        <xdr:cNvSpPr txBox="1"/>
      </xdr:nvSpPr>
      <xdr:spPr>
        <a:xfrm>
          <a:off x="201994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129920</xdr:rowOff>
    </xdr:from>
    <xdr:ext cx="469744" cy="259045"/>
    <xdr:sp macro="" textlink="">
      <xdr:nvSpPr>
        <xdr:cNvPr id="833" name="n_3aveValue【児童館】&#10;一人当たり面積">
          <a:extLst>
            <a:ext uri="{FF2B5EF4-FFF2-40B4-BE49-F238E27FC236}">
              <a16:creationId xmlns="" xmlns:a16="http://schemas.microsoft.com/office/drawing/2014/main" id="{00000000-0008-0000-0100-000041030000}"/>
            </a:ext>
          </a:extLst>
        </xdr:cNvPr>
        <xdr:cNvSpPr txBox="1"/>
      </xdr:nvSpPr>
      <xdr:spPr>
        <a:xfrm>
          <a:off x="19310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12898</xdr:rowOff>
    </xdr:from>
    <xdr:ext cx="469744" cy="259045"/>
    <xdr:sp macro="" textlink="">
      <xdr:nvSpPr>
        <xdr:cNvPr id="834" name="n_4aveValue【児童館】&#10;一人当たり面積">
          <a:extLst>
            <a:ext uri="{FF2B5EF4-FFF2-40B4-BE49-F238E27FC236}">
              <a16:creationId xmlns="" xmlns:a16="http://schemas.microsoft.com/office/drawing/2014/main" id="{00000000-0008-0000-0100-000042030000}"/>
            </a:ext>
          </a:extLst>
        </xdr:cNvPr>
        <xdr:cNvSpPr txBox="1"/>
      </xdr:nvSpPr>
      <xdr:spPr>
        <a:xfrm>
          <a:off x="18421427"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69141</xdr:rowOff>
    </xdr:from>
    <xdr:ext cx="469744" cy="259045"/>
    <xdr:sp macro="" textlink="">
      <xdr:nvSpPr>
        <xdr:cNvPr id="835" name="n_1mainValue【児童館】&#10;一人当たり面積">
          <a:extLst>
            <a:ext uri="{FF2B5EF4-FFF2-40B4-BE49-F238E27FC236}">
              <a16:creationId xmlns="" xmlns:a16="http://schemas.microsoft.com/office/drawing/2014/main" id="{00000000-0008-0000-0100-000043030000}"/>
            </a:ext>
          </a:extLst>
        </xdr:cNvPr>
        <xdr:cNvSpPr txBox="1"/>
      </xdr:nvSpPr>
      <xdr:spPr>
        <a:xfrm>
          <a:off x="21075727" y="1481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836" name="n_2mainValue【児童館】&#10;一人当たり面積">
          <a:extLst>
            <a:ext uri="{FF2B5EF4-FFF2-40B4-BE49-F238E27FC236}">
              <a16:creationId xmlns="" xmlns:a16="http://schemas.microsoft.com/office/drawing/2014/main" id="{00000000-0008-0000-0100-000044030000}"/>
            </a:ext>
          </a:extLst>
        </xdr:cNvPr>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837" name="n_3mainValue【児童館】&#10;一人当たり面積">
          <a:extLst>
            <a:ext uri="{FF2B5EF4-FFF2-40B4-BE49-F238E27FC236}">
              <a16:creationId xmlns="" xmlns:a16="http://schemas.microsoft.com/office/drawing/2014/main" id="{00000000-0008-0000-0100-000045030000}"/>
            </a:ext>
          </a:extLst>
        </xdr:cNvPr>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90913</xdr:rowOff>
    </xdr:from>
    <xdr:ext cx="469744" cy="259045"/>
    <xdr:sp macro="" textlink="">
      <xdr:nvSpPr>
        <xdr:cNvPr id="838" name="n_4mainValue【児童館】&#10;一人当たり面積">
          <a:extLst>
            <a:ext uri="{FF2B5EF4-FFF2-40B4-BE49-F238E27FC236}">
              <a16:creationId xmlns="" xmlns:a16="http://schemas.microsoft.com/office/drawing/2014/main" id="{00000000-0008-0000-0100-000046030000}"/>
            </a:ext>
          </a:extLst>
        </xdr:cNvPr>
        <xdr:cNvSpPr txBox="1"/>
      </xdr:nvSpPr>
      <xdr:spPr>
        <a:xfrm>
          <a:off x="18421427"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 xmlns:a16="http://schemas.microsoft.com/office/drawing/2014/main" id="{00000000-0008-0000-0100-000047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 xmlns:a16="http://schemas.microsoft.com/office/drawing/2014/main" id="{00000000-0008-0000-0100-000048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 xmlns:a16="http://schemas.microsoft.com/office/drawing/2014/main" id="{00000000-0008-0000-0100-000049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 xmlns:a16="http://schemas.microsoft.com/office/drawing/2014/main" id="{00000000-0008-0000-0100-00004A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 xmlns:a16="http://schemas.microsoft.com/office/drawing/2014/main" id="{00000000-0008-0000-0100-00004B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 xmlns:a16="http://schemas.microsoft.com/office/drawing/2014/main" id="{00000000-0008-0000-0100-00004C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 xmlns:a16="http://schemas.microsoft.com/office/drawing/2014/main" id="{00000000-0008-0000-0100-00004D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 xmlns:a16="http://schemas.microsoft.com/office/drawing/2014/main" id="{00000000-0008-0000-0100-00004E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 xmlns:a16="http://schemas.microsoft.com/office/drawing/2014/main" id="{00000000-0008-0000-0100-00004F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 xmlns:a16="http://schemas.microsoft.com/office/drawing/2014/main" id="{00000000-0008-0000-0100-000050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 xmlns:a16="http://schemas.microsoft.com/office/drawing/2014/main" id="{00000000-0008-0000-0100-000051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a:extLst>
            <a:ext uri="{FF2B5EF4-FFF2-40B4-BE49-F238E27FC236}">
              <a16:creationId xmlns="" xmlns:a16="http://schemas.microsoft.com/office/drawing/2014/main" id="{00000000-0008-0000-0100-000052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1" name="テキスト ボックス 850">
          <a:extLst>
            <a:ext uri="{FF2B5EF4-FFF2-40B4-BE49-F238E27FC236}">
              <a16:creationId xmlns="" xmlns:a16="http://schemas.microsoft.com/office/drawing/2014/main" id="{00000000-0008-0000-0100-000053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a:extLst>
            <a:ext uri="{FF2B5EF4-FFF2-40B4-BE49-F238E27FC236}">
              <a16:creationId xmlns="" xmlns:a16="http://schemas.microsoft.com/office/drawing/2014/main" id="{00000000-0008-0000-0100-000054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a:extLst>
            <a:ext uri="{FF2B5EF4-FFF2-40B4-BE49-F238E27FC236}">
              <a16:creationId xmlns="" xmlns:a16="http://schemas.microsoft.com/office/drawing/2014/main" id="{00000000-0008-0000-0100-000055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a:extLst>
            <a:ext uri="{FF2B5EF4-FFF2-40B4-BE49-F238E27FC236}">
              <a16:creationId xmlns="" xmlns:a16="http://schemas.microsoft.com/office/drawing/2014/main" id="{00000000-0008-0000-0100-000056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a:extLst>
            <a:ext uri="{FF2B5EF4-FFF2-40B4-BE49-F238E27FC236}">
              <a16:creationId xmlns="" xmlns:a16="http://schemas.microsoft.com/office/drawing/2014/main" id="{00000000-0008-0000-0100-000057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a:extLst>
            <a:ext uri="{FF2B5EF4-FFF2-40B4-BE49-F238E27FC236}">
              <a16:creationId xmlns="" xmlns:a16="http://schemas.microsoft.com/office/drawing/2014/main" id="{00000000-0008-0000-0100-000058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a:extLst>
            <a:ext uri="{FF2B5EF4-FFF2-40B4-BE49-F238E27FC236}">
              <a16:creationId xmlns="" xmlns:a16="http://schemas.microsoft.com/office/drawing/2014/main" id="{00000000-0008-0000-0100-000059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a:extLst>
            <a:ext uri="{FF2B5EF4-FFF2-40B4-BE49-F238E27FC236}">
              <a16:creationId xmlns="" xmlns:a16="http://schemas.microsoft.com/office/drawing/2014/main" id="{00000000-0008-0000-0100-00005A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9" name="テキスト ボックス 858">
          <a:extLst>
            <a:ext uri="{FF2B5EF4-FFF2-40B4-BE49-F238E27FC236}">
              <a16:creationId xmlns="" xmlns:a16="http://schemas.microsoft.com/office/drawing/2014/main" id="{00000000-0008-0000-0100-00005B03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 xmlns:a16="http://schemas.microsoft.com/office/drawing/2014/main" id="{00000000-0008-0000-0100-00005C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1" name="【公民館】&#10;有形固定資産減価償却率グラフ枠">
          <a:extLst>
            <a:ext uri="{FF2B5EF4-FFF2-40B4-BE49-F238E27FC236}">
              <a16:creationId xmlns="" xmlns:a16="http://schemas.microsoft.com/office/drawing/2014/main" id="{00000000-0008-0000-0100-00005D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62" name="直線コネクタ 861">
          <a:extLst>
            <a:ext uri="{FF2B5EF4-FFF2-40B4-BE49-F238E27FC236}">
              <a16:creationId xmlns="" xmlns:a16="http://schemas.microsoft.com/office/drawing/2014/main" id="{00000000-0008-0000-0100-00005E03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63" name="【公民館】&#10;有形固定資産減価償却率最小値テキスト">
          <a:extLst>
            <a:ext uri="{FF2B5EF4-FFF2-40B4-BE49-F238E27FC236}">
              <a16:creationId xmlns="" xmlns:a16="http://schemas.microsoft.com/office/drawing/2014/main" id="{00000000-0008-0000-0100-00005F03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64" name="直線コネクタ 863">
          <a:extLst>
            <a:ext uri="{FF2B5EF4-FFF2-40B4-BE49-F238E27FC236}">
              <a16:creationId xmlns="" xmlns:a16="http://schemas.microsoft.com/office/drawing/2014/main" id="{00000000-0008-0000-0100-00006003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65" name="【公民館】&#10;有形固定資産減価償却率最大値テキスト">
          <a:extLst>
            <a:ext uri="{FF2B5EF4-FFF2-40B4-BE49-F238E27FC236}">
              <a16:creationId xmlns="" xmlns:a16="http://schemas.microsoft.com/office/drawing/2014/main" id="{00000000-0008-0000-0100-00006103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66" name="直線コネクタ 865">
          <a:extLst>
            <a:ext uri="{FF2B5EF4-FFF2-40B4-BE49-F238E27FC236}">
              <a16:creationId xmlns="" xmlns:a16="http://schemas.microsoft.com/office/drawing/2014/main" id="{00000000-0008-0000-0100-00006203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867" name="【公民館】&#10;有形固定資産減価償却率平均値テキスト">
          <a:extLst>
            <a:ext uri="{FF2B5EF4-FFF2-40B4-BE49-F238E27FC236}">
              <a16:creationId xmlns="" xmlns:a16="http://schemas.microsoft.com/office/drawing/2014/main" id="{00000000-0008-0000-0100-000063030000}"/>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868" name="フローチャート: 判断 867">
          <a:extLst>
            <a:ext uri="{FF2B5EF4-FFF2-40B4-BE49-F238E27FC236}">
              <a16:creationId xmlns="" xmlns:a16="http://schemas.microsoft.com/office/drawing/2014/main" id="{00000000-0008-0000-0100-000064030000}"/>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869" name="フローチャート: 判断 868">
          <a:extLst>
            <a:ext uri="{FF2B5EF4-FFF2-40B4-BE49-F238E27FC236}">
              <a16:creationId xmlns="" xmlns:a16="http://schemas.microsoft.com/office/drawing/2014/main" id="{00000000-0008-0000-0100-000065030000}"/>
            </a:ext>
          </a:extLst>
        </xdr:cNvPr>
        <xdr:cNvSpPr/>
      </xdr:nvSpPr>
      <xdr:spPr>
        <a:xfrm>
          <a:off x="154305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10161</xdr:rowOff>
    </xdr:from>
    <xdr:to>
      <xdr:col>76</xdr:col>
      <xdr:colOff>165100</xdr:colOff>
      <xdr:row>105</xdr:row>
      <xdr:rowOff>111761</xdr:rowOff>
    </xdr:to>
    <xdr:sp macro="" textlink="">
      <xdr:nvSpPr>
        <xdr:cNvPr id="870" name="フローチャート: 判断 869">
          <a:extLst>
            <a:ext uri="{FF2B5EF4-FFF2-40B4-BE49-F238E27FC236}">
              <a16:creationId xmlns="" xmlns:a16="http://schemas.microsoft.com/office/drawing/2014/main" id="{00000000-0008-0000-0100-000066030000}"/>
            </a:ext>
          </a:extLst>
        </xdr:cNvPr>
        <xdr:cNvSpPr/>
      </xdr:nvSpPr>
      <xdr:spPr>
        <a:xfrm>
          <a:off x="14541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161289</xdr:rowOff>
    </xdr:from>
    <xdr:to>
      <xdr:col>72</xdr:col>
      <xdr:colOff>38100</xdr:colOff>
      <xdr:row>105</xdr:row>
      <xdr:rowOff>91439</xdr:rowOff>
    </xdr:to>
    <xdr:sp macro="" textlink="">
      <xdr:nvSpPr>
        <xdr:cNvPr id="871" name="フローチャート: 判断 870">
          <a:extLst>
            <a:ext uri="{FF2B5EF4-FFF2-40B4-BE49-F238E27FC236}">
              <a16:creationId xmlns="" xmlns:a16="http://schemas.microsoft.com/office/drawing/2014/main" id="{00000000-0008-0000-0100-000067030000}"/>
            </a:ext>
          </a:extLst>
        </xdr:cNvPr>
        <xdr:cNvSpPr/>
      </xdr:nvSpPr>
      <xdr:spPr>
        <a:xfrm>
          <a:off x="13652500" y="1799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123189</xdr:rowOff>
    </xdr:from>
    <xdr:to>
      <xdr:col>67</xdr:col>
      <xdr:colOff>101600</xdr:colOff>
      <xdr:row>105</xdr:row>
      <xdr:rowOff>53339</xdr:rowOff>
    </xdr:to>
    <xdr:sp macro="" textlink="">
      <xdr:nvSpPr>
        <xdr:cNvPr id="872" name="フローチャート: 判断 871">
          <a:extLst>
            <a:ext uri="{FF2B5EF4-FFF2-40B4-BE49-F238E27FC236}">
              <a16:creationId xmlns="" xmlns:a16="http://schemas.microsoft.com/office/drawing/2014/main" id="{00000000-0008-0000-0100-000068030000}"/>
            </a:ext>
          </a:extLst>
        </xdr:cNvPr>
        <xdr:cNvSpPr/>
      </xdr:nvSpPr>
      <xdr:spPr>
        <a:xfrm>
          <a:off x="12763500" y="179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a:extLst>
            <a:ext uri="{FF2B5EF4-FFF2-40B4-BE49-F238E27FC236}">
              <a16:creationId xmlns="" xmlns:a16="http://schemas.microsoft.com/office/drawing/2014/main" id="{00000000-0008-0000-0100-000069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a:extLst>
            <a:ext uri="{FF2B5EF4-FFF2-40B4-BE49-F238E27FC236}">
              <a16:creationId xmlns="" xmlns:a16="http://schemas.microsoft.com/office/drawing/2014/main" id="{00000000-0008-0000-0100-00006A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a:extLst>
            <a:ext uri="{FF2B5EF4-FFF2-40B4-BE49-F238E27FC236}">
              <a16:creationId xmlns="" xmlns:a16="http://schemas.microsoft.com/office/drawing/2014/main" id="{00000000-0008-0000-0100-00006B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a:extLst>
            <a:ext uri="{FF2B5EF4-FFF2-40B4-BE49-F238E27FC236}">
              <a16:creationId xmlns="" xmlns:a16="http://schemas.microsoft.com/office/drawing/2014/main" id="{00000000-0008-0000-0100-00006C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a:extLst>
            <a:ext uri="{FF2B5EF4-FFF2-40B4-BE49-F238E27FC236}">
              <a16:creationId xmlns="" xmlns:a16="http://schemas.microsoft.com/office/drawing/2014/main" id="{00000000-0008-0000-0100-00006D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71120</xdr:rowOff>
    </xdr:from>
    <xdr:to>
      <xdr:col>85</xdr:col>
      <xdr:colOff>177800</xdr:colOff>
      <xdr:row>107</xdr:row>
      <xdr:rowOff>1270</xdr:rowOff>
    </xdr:to>
    <xdr:sp macro="" textlink="">
      <xdr:nvSpPr>
        <xdr:cNvPr id="878" name="楕円 877">
          <a:extLst>
            <a:ext uri="{FF2B5EF4-FFF2-40B4-BE49-F238E27FC236}">
              <a16:creationId xmlns="" xmlns:a16="http://schemas.microsoft.com/office/drawing/2014/main" id="{00000000-0008-0000-0100-00006E030000}"/>
            </a:ext>
          </a:extLst>
        </xdr:cNvPr>
        <xdr:cNvSpPr/>
      </xdr:nvSpPr>
      <xdr:spPr>
        <a:xfrm>
          <a:off x="16268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157497</xdr:rowOff>
    </xdr:from>
    <xdr:ext cx="405111" cy="259045"/>
    <xdr:sp macro="" textlink="">
      <xdr:nvSpPr>
        <xdr:cNvPr id="879" name="【公民館】&#10;有形固定資産減価償却率該当値テキスト">
          <a:extLst>
            <a:ext uri="{FF2B5EF4-FFF2-40B4-BE49-F238E27FC236}">
              <a16:creationId xmlns="" xmlns:a16="http://schemas.microsoft.com/office/drawing/2014/main" id="{00000000-0008-0000-0100-00006F030000}"/>
            </a:ext>
          </a:extLst>
        </xdr:cNvPr>
        <xdr:cNvSpPr txBox="1"/>
      </xdr:nvSpPr>
      <xdr:spPr>
        <a:xfrm>
          <a:off x="16357600" y="181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60961</xdr:rowOff>
    </xdr:from>
    <xdr:to>
      <xdr:col>81</xdr:col>
      <xdr:colOff>101600</xdr:colOff>
      <xdr:row>106</xdr:row>
      <xdr:rowOff>162561</xdr:rowOff>
    </xdr:to>
    <xdr:sp macro="" textlink="">
      <xdr:nvSpPr>
        <xdr:cNvPr id="880" name="楕円 879">
          <a:extLst>
            <a:ext uri="{FF2B5EF4-FFF2-40B4-BE49-F238E27FC236}">
              <a16:creationId xmlns="" xmlns:a16="http://schemas.microsoft.com/office/drawing/2014/main" id="{00000000-0008-0000-0100-000070030000}"/>
            </a:ext>
          </a:extLst>
        </xdr:cNvPr>
        <xdr:cNvSpPr/>
      </xdr:nvSpPr>
      <xdr:spPr>
        <a:xfrm>
          <a:off x="15430500" y="1823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111761</xdr:rowOff>
    </xdr:from>
    <xdr:to>
      <xdr:col>85</xdr:col>
      <xdr:colOff>127000</xdr:colOff>
      <xdr:row>106</xdr:row>
      <xdr:rowOff>121920</xdr:rowOff>
    </xdr:to>
    <xdr:cxnSp macro="">
      <xdr:nvCxnSpPr>
        <xdr:cNvPr id="881" name="直線コネクタ 880">
          <a:extLst>
            <a:ext uri="{FF2B5EF4-FFF2-40B4-BE49-F238E27FC236}">
              <a16:creationId xmlns="" xmlns:a16="http://schemas.microsoft.com/office/drawing/2014/main" id="{00000000-0008-0000-0100-000071030000}"/>
            </a:ext>
          </a:extLst>
        </xdr:cNvPr>
        <xdr:cNvCxnSpPr/>
      </xdr:nvCxnSpPr>
      <xdr:spPr>
        <a:xfrm>
          <a:off x="15481300" y="18285461"/>
          <a:ext cx="8382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882" name="楕円 881">
          <a:extLst>
            <a:ext uri="{FF2B5EF4-FFF2-40B4-BE49-F238E27FC236}">
              <a16:creationId xmlns="" xmlns:a16="http://schemas.microsoft.com/office/drawing/2014/main" id="{00000000-0008-0000-0100-000072030000}"/>
            </a:ext>
          </a:extLst>
        </xdr:cNvPr>
        <xdr:cNvSpPr/>
      </xdr:nvSpPr>
      <xdr:spPr>
        <a:xfrm>
          <a:off x="14541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99061</xdr:rowOff>
    </xdr:from>
    <xdr:to>
      <xdr:col>81</xdr:col>
      <xdr:colOff>50800</xdr:colOff>
      <xdr:row>106</xdr:row>
      <xdr:rowOff>111761</xdr:rowOff>
    </xdr:to>
    <xdr:cxnSp macro="">
      <xdr:nvCxnSpPr>
        <xdr:cNvPr id="883" name="直線コネクタ 882">
          <a:extLst>
            <a:ext uri="{FF2B5EF4-FFF2-40B4-BE49-F238E27FC236}">
              <a16:creationId xmlns="" xmlns:a16="http://schemas.microsoft.com/office/drawing/2014/main" id="{00000000-0008-0000-0100-000073030000}"/>
            </a:ext>
          </a:extLst>
        </xdr:cNvPr>
        <xdr:cNvCxnSpPr/>
      </xdr:nvCxnSpPr>
      <xdr:spPr>
        <a:xfrm>
          <a:off x="14592300" y="18272761"/>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33020</xdr:rowOff>
    </xdr:from>
    <xdr:to>
      <xdr:col>72</xdr:col>
      <xdr:colOff>38100</xdr:colOff>
      <xdr:row>106</xdr:row>
      <xdr:rowOff>134620</xdr:rowOff>
    </xdr:to>
    <xdr:sp macro="" textlink="">
      <xdr:nvSpPr>
        <xdr:cNvPr id="884" name="楕円 883">
          <a:extLst>
            <a:ext uri="{FF2B5EF4-FFF2-40B4-BE49-F238E27FC236}">
              <a16:creationId xmlns="" xmlns:a16="http://schemas.microsoft.com/office/drawing/2014/main" id="{00000000-0008-0000-0100-000074030000}"/>
            </a:ext>
          </a:extLst>
        </xdr:cNvPr>
        <xdr:cNvSpPr/>
      </xdr:nvSpPr>
      <xdr:spPr>
        <a:xfrm>
          <a:off x="13652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83820</xdr:rowOff>
    </xdr:from>
    <xdr:to>
      <xdr:col>76</xdr:col>
      <xdr:colOff>114300</xdr:colOff>
      <xdr:row>106</xdr:row>
      <xdr:rowOff>99061</xdr:rowOff>
    </xdr:to>
    <xdr:cxnSp macro="">
      <xdr:nvCxnSpPr>
        <xdr:cNvPr id="885" name="直線コネクタ 884">
          <a:extLst>
            <a:ext uri="{FF2B5EF4-FFF2-40B4-BE49-F238E27FC236}">
              <a16:creationId xmlns="" xmlns:a16="http://schemas.microsoft.com/office/drawing/2014/main" id="{00000000-0008-0000-0100-000075030000}"/>
            </a:ext>
          </a:extLst>
        </xdr:cNvPr>
        <xdr:cNvCxnSpPr/>
      </xdr:nvCxnSpPr>
      <xdr:spPr>
        <a:xfrm>
          <a:off x="13703300" y="182575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52070</xdr:rowOff>
    </xdr:from>
    <xdr:to>
      <xdr:col>67</xdr:col>
      <xdr:colOff>101600</xdr:colOff>
      <xdr:row>106</xdr:row>
      <xdr:rowOff>153670</xdr:rowOff>
    </xdr:to>
    <xdr:sp macro="" textlink="">
      <xdr:nvSpPr>
        <xdr:cNvPr id="886" name="楕円 885">
          <a:extLst>
            <a:ext uri="{FF2B5EF4-FFF2-40B4-BE49-F238E27FC236}">
              <a16:creationId xmlns="" xmlns:a16="http://schemas.microsoft.com/office/drawing/2014/main" id="{00000000-0008-0000-0100-000076030000}"/>
            </a:ext>
          </a:extLst>
        </xdr:cNvPr>
        <xdr:cNvSpPr/>
      </xdr:nvSpPr>
      <xdr:spPr>
        <a:xfrm>
          <a:off x="12763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83820</xdr:rowOff>
    </xdr:from>
    <xdr:to>
      <xdr:col>71</xdr:col>
      <xdr:colOff>177800</xdr:colOff>
      <xdr:row>106</xdr:row>
      <xdr:rowOff>102870</xdr:rowOff>
    </xdr:to>
    <xdr:cxnSp macro="">
      <xdr:nvCxnSpPr>
        <xdr:cNvPr id="887" name="直線コネクタ 886">
          <a:extLst>
            <a:ext uri="{FF2B5EF4-FFF2-40B4-BE49-F238E27FC236}">
              <a16:creationId xmlns="" xmlns:a16="http://schemas.microsoft.com/office/drawing/2014/main" id="{00000000-0008-0000-0100-000077030000}"/>
            </a:ext>
          </a:extLst>
        </xdr:cNvPr>
        <xdr:cNvCxnSpPr/>
      </xdr:nvCxnSpPr>
      <xdr:spPr>
        <a:xfrm flipV="1">
          <a:off x="12814300" y="182575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153688</xdr:rowOff>
    </xdr:from>
    <xdr:ext cx="405111" cy="259045"/>
    <xdr:sp macro="" textlink="">
      <xdr:nvSpPr>
        <xdr:cNvPr id="888" name="n_1aveValue【公民館】&#10;有形固定資産減価償却率">
          <a:extLst>
            <a:ext uri="{FF2B5EF4-FFF2-40B4-BE49-F238E27FC236}">
              <a16:creationId xmlns="" xmlns:a16="http://schemas.microsoft.com/office/drawing/2014/main" id="{00000000-0008-0000-0100-000078030000}"/>
            </a:ext>
          </a:extLst>
        </xdr:cNvPr>
        <xdr:cNvSpPr txBox="1"/>
      </xdr:nvSpPr>
      <xdr:spPr>
        <a:xfrm>
          <a:off x="15266044" y="1764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128288</xdr:rowOff>
    </xdr:from>
    <xdr:ext cx="405111" cy="259045"/>
    <xdr:sp macro="" textlink="">
      <xdr:nvSpPr>
        <xdr:cNvPr id="889" name="n_2aveValue【公民館】&#10;有形固定資産減価償却率">
          <a:extLst>
            <a:ext uri="{FF2B5EF4-FFF2-40B4-BE49-F238E27FC236}">
              <a16:creationId xmlns="" xmlns:a16="http://schemas.microsoft.com/office/drawing/2014/main" id="{00000000-0008-0000-0100-000079030000}"/>
            </a:ext>
          </a:extLst>
        </xdr:cNvPr>
        <xdr:cNvSpPr txBox="1"/>
      </xdr:nvSpPr>
      <xdr:spPr>
        <a:xfrm>
          <a:off x="14389744" y="1778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107966</xdr:rowOff>
    </xdr:from>
    <xdr:ext cx="405111" cy="259045"/>
    <xdr:sp macro="" textlink="">
      <xdr:nvSpPr>
        <xdr:cNvPr id="890" name="n_3aveValue【公民館】&#10;有形固定資産減価償却率">
          <a:extLst>
            <a:ext uri="{FF2B5EF4-FFF2-40B4-BE49-F238E27FC236}">
              <a16:creationId xmlns="" xmlns:a16="http://schemas.microsoft.com/office/drawing/2014/main" id="{00000000-0008-0000-0100-00007A030000}"/>
            </a:ext>
          </a:extLst>
        </xdr:cNvPr>
        <xdr:cNvSpPr txBox="1"/>
      </xdr:nvSpPr>
      <xdr:spPr>
        <a:xfrm>
          <a:off x="13500744" y="17767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69866</xdr:rowOff>
    </xdr:from>
    <xdr:ext cx="405111" cy="259045"/>
    <xdr:sp macro="" textlink="">
      <xdr:nvSpPr>
        <xdr:cNvPr id="891" name="n_4aveValue【公民館】&#10;有形固定資産減価償却率">
          <a:extLst>
            <a:ext uri="{FF2B5EF4-FFF2-40B4-BE49-F238E27FC236}">
              <a16:creationId xmlns="" xmlns:a16="http://schemas.microsoft.com/office/drawing/2014/main" id="{00000000-0008-0000-0100-00007B030000}"/>
            </a:ext>
          </a:extLst>
        </xdr:cNvPr>
        <xdr:cNvSpPr txBox="1"/>
      </xdr:nvSpPr>
      <xdr:spPr>
        <a:xfrm>
          <a:off x="12611744" y="17729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153688</xdr:rowOff>
    </xdr:from>
    <xdr:ext cx="405111" cy="259045"/>
    <xdr:sp macro="" textlink="">
      <xdr:nvSpPr>
        <xdr:cNvPr id="892" name="n_1mainValue【公民館】&#10;有形固定資産減価償却率">
          <a:extLst>
            <a:ext uri="{FF2B5EF4-FFF2-40B4-BE49-F238E27FC236}">
              <a16:creationId xmlns="" xmlns:a16="http://schemas.microsoft.com/office/drawing/2014/main" id="{00000000-0008-0000-0100-00007C030000}"/>
            </a:ext>
          </a:extLst>
        </xdr:cNvPr>
        <xdr:cNvSpPr txBox="1"/>
      </xdr:nvSpPr>
      <xdr:spPr>
        <a:xfrm>
          <a:off x="15266044" y="1832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140988</xdr:rowOff>
    </xdr:from>
    <xdr:ext cx="405111" cy="259045"/>
    <xdr:sp macro="" textlink="">
      <xdr:nvSpPr>
        <xdr:cNvPr id="893" name="n_2mainValue【公民館】&#10;有形固定資産減価償却率">
          <a:extLst>
            <a:ext uri="{FF2B5EF4-FFF2-40B4-BE49-F238E27FC236}">
              <a16:creationId xmlns="" xmlns:a16="http://schemas.microsoft.com/office/drawing/2014/main" id="{00000000-0008-0000-0100-00007D030000}"/>
            </a:ext>
          </a:extLst>
        </xdr:cNvPr>
        <xdr:cNvSpPr txBox="1"/>
      </xdr:nvSpPr>
      <xdr:spPr>
        <a:xfrm>
          <a:off x="14389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125747</xdr:rowOff>
    </xdr:from>
    <xdr:ext cx="405111" cy="259045"/>
    <xdr:sp macro="" textlink="">
      <xdr:nvSpPr>
        <xdr:cNvPr id="894" name="n_3mainValue【公民館】&#10;有形固定資産減価償却率">
          <a:extLst>
            <a:ext uri="{FF2B5EF4-FFF2-40B4-BE49-F238E27FC236}">
              <a16:creationId xmlns="" xmlns:a16="http://schemas.microsoft.com/office/drawing/2014/main" id="{00000000-0008-0000-0100-00007E030000}"/>
            </a:ext>
          </a:extLst>
        </xdr:cNvPr>
        <xdr:cNvSpPr txBox="1"/>
      </xdr:nvSpPr>
      <xdr:spPr>
        <a:xfrm>
          <a:off x="13500744" y="182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144797</xdr:rowOff>
    </xdr:from>
    <xdr:ext cx="405111" cy="259045"/>
    <xdr:sp macro="" textlink="">
      <xdr:nvSpPr>
        <xdr:cNvPr id="895" name="n_4mainValue【公民館】&#10;有形固定資産減価償却率">
          <a:extLst>
            <a:ext uri="{FF2B5EF4-FFF2-40B4-BE49-F238E27FC236}">
              <a16:creationId xmlns="" xmlns:a16="http://schemas.microsoft.com/office/drawing/2014/main" id="{00000000-0008-0000-0100-00007F030000}"/>
            </a:ext>
          </a:extLst>
        </xdr:cNvPr>
        <xdr:cNvSpPr txBox="1"/>
      </xdr:nvSpPr>
      <xdr:spPr>
        <a:xfrm>
          <a:off x="12611744" y="183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a:extLst>
            <a:ext uri="{FF2B5EF4-FFF2-40B4-BE49-F238E27FC236}">
              <a16:creationId xmlns="" xmlns:a16="http://schemas.microsoft.com/office/drawing/2014/main" id="{00000000-0008-0000-0100-00008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a:extLst>
            <a:ext uri="{FF2B5EF4-FFF2-40B4-BE49-F238E27FC236}">
              <a16:creationId xmlns="" xmlns:a16="http://schemas.microsoft.com/office/drawing/2014/main" id="{00000000-0008-0000-0100-00008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a:extLst>
            <a:ext uri="{FF2B5EF4-FFF2-40B4-BE49-F238E27FC236}">
              <a16:creationId xmlns="" xmlns:a16="http://schemas.microsoft.com/office/drawing/2014/main" id="{00000000-0008-0000-0100-00008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a:extLst>
            <a:ext uri="{FF2B5EF4-FFF2-40B4-BE49-F238E27FC236}">
              <a16:creationId xmlns="" xmlns:a16="http://schemas.microsoft.com/office/drawing/2014/main" id="{00000000-0008-0000-0100-00008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a:extLst>
            <a:ext uri="{FF2B5EF4-FFF2-40B4-BE49-F238E27FC236}">
              <a16:creationId xmlns="" xmlns:a16="http://schemas.microsoft.com/office/drawing/2014/main" id="{00000000-0008-0000-0100-00008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a:extLst>
            <a:ext uri="{FF2B5EF4-FFF2-40B4-BE49-F238E27FC236}">
              <a16:creationId xmlns="" xmlns:a16="http://schemas.microsoft.com/office/drawing/2014/main" id="{00000000-0008-0000-0100-00008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a:extLst>
            <a:ext uri="{FF2B5EF4-FFF2-40B4-BE49-F238E27FC236}">
              <a16:creationId xmlns="" xmlns:a16="http://schemas.microsoft.com/office/drawing/2014/main" id="{00000000-0008-0000-0100-00008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a:extLst>
            <a:ext uri="{FF2B5EF4-FFF2-40B4-BE49-F238E27FC236}">
              <a16:creationId xmlns="" xmlns:a16="http://schemas.microsoft.com/office/drawing/2014/main" id="{00000000-0008-0000-0100-00008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a:extLst>
            <a:ext uri="{FF2B5EF4-FFF2-40B4-BE49-F238E27FC236}">
              <a16:creationId xmlns="" xmlns:a16="http://schemas.microsoft.com/office/drawing/2014/main" id="{00000000-0008-0000-0100-00008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a:extLst>
            <a:ext uri="{FF2B5EF4-FFF2-40B4-BE49-F238E27FC236}">
              <a16:creationId xmlns="" xmlns:a16="http://schemas.microsoft.com/office/drawing/2014/main" id="{00000000-0008-0000-0100-00008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6" name="直線コネクタ 905">
          <a:extLst>
            <a:ext uri="{FF2B5EF4-FFF2-40B4-BE49-F238E27FC236}">
              <a16:creationId xmlns="" xmlns:a16="http://schemas.microsoft.com/office/drawing/2014/main" id="{00000000-0008-0000-0100-00008A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7" name="テキスト ボックス 906">
          <a:extLst>
            <a:ext uri="{FF2B5EF4-FFF2-40B4-BE49-F238E27FC236}">
              <a16:creationId xmlns="" xmlns:a16="http://schemas.microsoft.com/office/drawing/2014/main" id="{00000000-0008-0000-0100-00008B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8" name="直線コネクタ 907">
          <a:extLst>
            <a:ext uri="{FF2B5EF4-FFF2-40B4-BE49-F238E27FC236}">
              <a16:creationId xmlns="" xmlns:a16="http://schemas.microsoft.com/office/drawing/2014/main" id="{00000000-0008-0000-0100-00008C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9" name="テキスト ボックス 908">
          <a:extLst>
            <a:ext uri="{FF2B5EF4-FFF2-40B4-BE49-F238E27FC236}">
              <a16:creationId xmlns="" xmlns:a16="http://schemas.microsoft.com/office/drawing/2014/main" id="{00000000-0008-0000-0100-00008D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0" name="直線コネクタ 909">
          <a:extLst>
            <a:ext uri="{FF2B5EF4-FFF2-40B4-BE49-F238E27FC236}">
              <a16:creationId xmlns="" xmlns:a16="http://schemas.microsoft.com/office/drawing/2014/main" id="{00000000-0008-0000-0100-00008E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1" name="テキスト ボックス 910">
          <a:extLst>
            <a:ext uri="{FF2B5EF4-FFF2-40B4-BE49-F238E27FC236}">
              <a16:creationId xmlns="" xmlns:a16="http://schemas.microsoft.com/office/drawing/2014/main" id="{00000000-0008-0000-0100-00008F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2" name="直線コネクタ 911">
          <a:extLst>
            <a:ext uri="{FF2B5EF4-FFF2-40B4-BE49-F238E27FC236}">
              <a16:creationId xmlns="" xmlns:a16="http://schemas.microsoft.com/office/drawing/2014/main" id="{00000000-0008-0000-0100-000090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3" name="テキスト ボックス 912">
          <a:extLst>
            <a:ext uri="{FF2B5EF4-FFF2-40B4-BE49-F238E27FC236}">
              <a16:creationId xmlns="" xmlns:a16="http://schemas.microsoft.com/office/drawing/2014/main" id="{00000000-0008-0000-0100-000091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4" name="直線コネクタ 913">
          <a:extLst>
            <a:ext uri="{FF2B5EF4-FFF2-40B4-BE49-F238E27FC236}">
              <a16:creationId xmlns="" xmlns:a16="http://schemas.microsoft.com/office/drawing/2014/main" id="{00000000-0008-0000-0100-000092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5" name="テキスト ボックス 914">
          <a:extLst>
            <a:ext uri="{FF2B5EF4-FFF2-40B4-BE49-F238E27FC236}">
              <a16:creationId xmlns="" xmlns:a16="http://schemas.microsoft.com/office/drawing/2014/main" id="{00000000-0008-0000-0100-000093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a:extLst>
            <a:ext uri="{FF2B5EF4-FFF2-40B4-BE49-F238E27FC236}">
              <a16:creationId xmlns="" xmlns:a16="http://schemas.microsoft.com/office/drawing/2014/main" id="{00000000-0008-0000-0100-00009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a:extLst>
            <a:ext uri="{FF2B5EF4-FFF2-40B4-BE49-F238E27FC236}">
              <a16:creationId xmlns="" xmlns:a16="http://schemas.microsoft.com/office/drawing/2014/main" id="{00000000-0008-0000-0100-00009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公民館】&#10;一人当たり面積グラフ枠">
          <a:extLst>
            <a:ext uri="{FF2B5EF4-FFF2-40B4-BE49-F238E27FC236}">
              <a16:creationId xmlns="" xmlns:a16="http://schemas.microsoft.com/office/drawing/2014/main" id="{00000000-0008-0000-0100-00009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919" name="直線コネクタ 918">
          <a:extLst>
            <a:ext uri="{FF2B5EF4-FFF2-40B4-BE49-F238E27FC236}">
              <a16:creationId xmlns="" xmlns:a16="http://schemas.microsoft.com/office/drawing/2014/main" id="{00000000-0008-0000-0100-000097030000}"/>
            </a:ext>
          </a:extLst>
        </xdr:cNvPr>
        <xdr:cNvCxnSpPr/>
      </xdr:nvCxnSpPr>
      <xdr:spPr>
        <a:xfrm flipV="1">
          <a:off x="22160864" y="172491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920" name="【公民館】&#10;一人当たり面積最小値テキスト">
          <a:extLst>
            <a:ext uri="{FF2B5EF4-FFF2-40B4-BE49-F238E27FC236}">
              <a16:creationId xmlns="" xmlns:a16="http://schemas.microsoft.com/office/drawing/2014/main" id="{00000000-0008-0000-0100-000098030000}"/>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921" name="直線コネクタ 920">
          <a:extLst>
            <a:ext uri="{FF2B5EF4-FFF2-40B4-BE49-F238E27FC236}">
              <a16:creationId xmlns="" xmlns:a16="http://schemas.microsoft.com/office/drawing/2014/main" id="{00000000-0008-0000-0100-000099030000}"/>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922" name="【公民館】&#10;一人当たり面積最大値テキスト">
          <a:extLst>
            <a:ext uri="{FF2B5EF4-FFF2-40B4-BE49-F238E27FC236}">
              <a16:creationId xmlns="" xmlns:a16="http://schemas.microsoft.com/office/drawing/2014/main" id="{00000000-0008-0000-0100-00009A030000}"/>
            </a:ext>
          </a:extLst>
        </xdr:cNvPr>
        <xdr:cNvSpPr txBox="1"/>
      </xdr:nvSpPr>
      <xdr:spPr>
        <a:xfrm>
          <a:off x="22199600" y="170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923" name="直線コネクタ 922">
          <a:extLst>
            <a:ext uri="{FF2B5EF4-FFF2-40B4-BE49-F238E27FC236}">
              <a16:creationId xmlns="" xmlns:a16="http://schemas.microsoft.com/office/drawing/2014/main" id="{00000000-0008-0000-0100-00009B030000}"/>
            </a:ext>
          </a:extLst>
        </xdr:cNvPr>
        <xdr:cNvCxnSpPr/>
      </xdr:nvCxnSpPr>
      <xdr:spPr>
        <a:xfrm>
          <a:off x="22072600" y="17249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144797</xdr:rowOff>
    </xdr:from>
    <xdr:ext cx="469744" cy="259045"/>
    <xdr:sp macro="" textlink="">
      <xdr:nvSpPr>
        <xdr:cNvPr id="924" name="【公民館】&#10;一人当たり面積平均値テキスト">
          <a:extLst>
            <a:ext uri="{FF2B5EF4-FFF2-40B4-BE49-F238E27FC236}">
              <a16:creationId xmlns="" xmlns:a16="http://schemas.microsoft.com/office/drawing/2014/main" id="{00000000-0008-0000-0100-00009C030000}"/>
            </a:ext>
          </a:extLst>
        </xdr:cNvPr>
        <xdr:cNvSpPr txBox="1"/>
      </xdr:nvSpPr>
      <xdr:spPr>
        <a:xfrm>
          <a:off x="221996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925" name="フローチャート: 判断 924">
          <a:extLst>
            <a:ext uri="{FF2B5EF4-FFF2-40B4-BE49-F238E27FC236}">
              <a16:creationId xmlns="" xmlns:a16="http://schemas.microsoft.com/office/drawing/2014/main" id="{00000000-0008-0000-0100-00009D030000}"/>
            </a:ext>
          </a:extLst>
        </xdr:cNvPr>
        <xdr:cNvSpPr/>
      </xdr:nvSpPr>
      <xdr:spPr>
        <a:xfrm>
          <a:off x="22110700" y="182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926" name="フローチャート: 判断 925">
          <a:extLst>
            <a:ext uri="{FF2B5EF4-FFF2-40B4-BE49-F238E27FC236}">
              <a16:creationId xmlns="" xmlns:a16="http://schemas.microsoft.com/office/drawing/2014/main" id="{00000000-0008-0000-0100-00009E030000}"/>
            </a:ext>
          </a:extLst>
        </xdr:cNvPr>
        <xdr:cNvSpPr/>
      </xdr:nvSpPr>
      <xdr:spPr>
        <a:xfrm>
          <a:off x="212725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11430</xdr:rowOff>
    </xdr:from>
    <xdr:to>
      <xdr:col>107</xdr:col>
      <xdr:colOff>101600</xdr:colOff>
      <xdr:row>107</xdr:row>
      <xdr:rowOff>113030</xdr:rowOff>
    </xdr:to>
    <xdr:sp macro="" textlink="">
      <xdr:nvSpPr>
        <xdr:cNvPr id="927" name="フローチャート: 判断 926">
          <a:extLst>
            <a:ext uri="{FF2B5EF4-FFF2-40B4-BE49-F238E27FC236}">
              <a16:creationId xmlns="" xmlns:a16="http://schemas.microsoft.com/office/drawing/2014/main" id="{00000000-0008-0000-0100-00009F030000}"/>
            </a:ext>
          </a:extLst>
        </xdr:cNvPr>
        <xdr:cNvSpPr/>
      </xdr:nvSpPr>
      <xdr:spPr>
        <a:xfrm>
          <a:off x="20383500" y="1835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7620</xdr:rowOff>
    </xdr:from>
    <xdr:to>
      <xdr:col>102</xdr:col>
      <xdr:colOff>165100</xdr:colOff>
      <xdr:row>107</xdr:row>
      <xdr:rowOff>109220</xdr:rowOff>
    </xdr:to>
    <xdr:sp macro="" textlink="">
      <xdr:nvSpPr>
        <xdr:cNvPr id="928" name="フローチャート: 判断 927">
          <a:extLst>
            <a:ext uri="{FF2B5EF4-FFF2-40B4-BE49-F238E27FC236}">
              <a16:creationId xmlns="" xmlns:a16="http://schemas.microsoft.com/office/drawing/2014/main" id="{00000000-0008-0000-0100-0000A0030000}"/>
            </a:ext>
          </a:extLst>
        </xdr:cNvPr>
        <xdr:cNvSpPr/>
      </xdr:nvSpPr>
      <xdr:spPr>
        <a:xfrm>
          <a:off x="19494500" y="1835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10161</xdr:rowOff>
    </xdr:from>
    <xdr:to>
      <xdr:col>98</xdr:col>
      <xdr:colOff>38100</xdr:colOff>
      <xdr:row>107</xdr:row>
      <xdr:rowOff>111761</xdr:rowOff>
    </xdr:to>
    <xdr:sp macro="" textlink="">
      <xdr:nvSpPr>
        <xdr:cNvPr id="929" name="フローチャート: 判断 928">
          <a:extLst>
            <a:ext uri="{FF2B5EF4-FFF2-40B4-BE49-F238E27FC236}">
              <a16:creationId xmlns="" xmlns:a16="http://schemas.microsoft.com/office/drawing/2014/main" id="{00000000-0008-0000-0100-0000A1030000}"/>
            </a:ext>
          </a:extLst>
        </xdr:cNvPr>
        <xdr:cNvSpPr/>
      </xdr:nvSpPr>
      <xdr:spPr>
        <a:xfrm>
          <a:off x="18605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a:extLst>
            <a:ext uri="{FF2B5EF4-FFF2-40B4-BE49-F238E27FC236}">
              <a16:creationId xmlns="" xmlns:a16="http://schemas.microsoft.com/office/drawing/2014/main" id="{00000000-0008-0000-0100-0000A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a:extLst>
            <a:ext uri="{FF2B5EF4-FFF2-40B4-BE49-F238E27FC236}">
              <a16:creationId xmlns="" xmlns:a16="http://schemas.microsoft.com/office/drawing/2014/main" id="{00000000-0008-0000-0100-0000A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a:extLst>
            <a:ext uri="{FF2B5EF4-FFF2-40B4-BE49-F238E27FC236}">
              <a16:creationId xmlns="" xmlns:a16="http://schemas.microsoft.com/office/drawing/2014/main" id="{00000000-0008-0000-0100-0000A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a:extLst>
            <a:ext uri="{FF2B5EF4-FFF2-40B4-BE49-F238E27FC236}">
              <a16:creationId xmlns="" xmlns:a16="http://schemas.microsoft.com/office/drawing/2014/main" id="{00000000-0008-0000-0100-0000A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a:extLst>
            <a:ext uri="{FF2B5EF4-FFF2-40B4-BE49-F238E27FC236}">
              <a16:creationId xmlns="" xmlns:a16="http://schemas.microsoft.com/office/drawing/2014/main" id="{00000000-0008-0000-0100-0000A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935" name="楕円 934">
          <a:extLst>
            <a:ext uri="{FF2B5EF4-FFF2-40B4-BE49-F238E27FC236}">
              <a16:creationId xmlns="" xmlns:a16="http://schemas.microsoft.com/office/drawing/2014/main" id="{00000000-0008-0000-0100-0000A7030000}"/>
            </a:ext>
          </a:extLst>
        </xdr:cNvPr>
        <xdr:cNvSpPr/>
      </xdr:nvSpPr>
      <xdr:spPr>
        <a:xfrm>
          <a:off x="22110700" y="1829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100347</xdr:rowOff>
    </xdr:from>
    <xdr:ext cx="469744" cy="259045"/>
    <xdr:sp macro="" textlink="">
      <xdr:nvSpPr>
        <xdr:cNvPr id="936" name="【公民館】&#10;一人当たり面積該当値テキスト">
          <a:extLst>
            <a:ext uri="{FF2B5EF4-FFF2-40B4-BE49-F238E27FC236}">
              <a16:creationId xmlns="" xmlns:a16="http://schemas.microsoft.com/office/drawing/2014/main" id="{00000000-0008-0000-0100-0000A8030000}"/>
            </a:ext>
          </a:extLst>
        </xdr:cNvPr>
        <xdr:cNvSpPr txBox="1"/>
      </xdr:nvSpPr>
      <xdr:spPr>
        <a:xfrm>
          <a:off x="22199600" y="182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128270</xdr:rowOff>
    </xdr:from>
    <xdr:to>
      <xdr:col>112</xdr:col>
      <xdr:colOff>38100</xdr:colOff>
      <xdr:row>107</xdr:row>
      <xdr:rowOff>58420</xdr:rowOff>
    </xdr:to>
    <xdr:sp macro="" textlink="">
      <xdr:nvSpPr>
        <xdr:cNvPr id="937" name="楕円 936">
          <a:extLst>
            <a:ext uri="{FF2B5EF4-FFF2-40B4-BE49-F238E27FC236}">
              <a16:creationId xmlns="" xmlns:a16="http://schemas.microsoft.com/office/drawing/2014/main" id="{00000000-0008-0000-0100-0000A9030000}"/>
            </a:ext>
          </a:extLst>
        </xdr:cNvPr>
        <xdr:cNvSpPr/>
      </xdr:nvSpPr>
      <xdr:spPr>
        <a:xfrm>
          <a:off x="21272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1270</xdr:rowOff>
    </xdr:from>
    <xdr:to>
      <xdr:col>116</xdr:col>
      <xdr:colOff>63500</xdr:colOff>
      <xdr:row>107</xdr:row>
      <xdr:rowOff>7620</xdr:rowOff>
    </xdr:to>
    <xdr:cxnSp macro="">
      <xdr:nvCxnSpPr>
        <xdr:cNvPr id="938" name="直線コネクタ 937">
          <a:extLst>
            <a:ext uri="{FF2B5EF4-FFF2-40B4-BE49-F238E27FC236}">
              <a16:creationId xmlns="" xmlns:a16="http://schemas.microsoft.com/office/drawing/2014/main" id="{00000000-0008-0000-0100-0000AA030000}"/>
            </a:ext>
          </a:extLst>
        </xdr:cNvPr>
        <xdr:cNvCxnSpPr/>
      </xdr:nvCxnSpPr>
      <xdr:spPr>
        <a:xfrm flipV="1">
          <a:off x="21323300" y="1834642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134620</xdr:rowOff>
    </xdr:from>
    <xdr:to>
      <xdr:col>107</xdr:col>
      <xdr:colOff>101600</xdr:colOff>
      <xdr:row>107</xdr:row>
      <xdr:rowOff>64770</xdr:rowOff>
    </xdr:to>
    <xdr:sp macro="" textlink="">
      <xdr:nvSpPr>
        <xdr:cNvPr id="939" name="楕円 938">
          <a:extLst>
            <a:ext uri="{FF2B5EF4-FFF2-40B4-BE49-F238E27FC236}">
              <a16:creationId xmlns="" xmlns:a16="http://schemas.microsoft.com/office/drawing/2014/main" id="{00000000-0008-0000-0100-0000AB030000}"/>
            </a:ext>
          </a:extLst>
        </xdr:cNvPr>
        <xdr:cNvSpPr/>
      </xdr:nvSpPr>
      <xdr:spPr>
        <a:xfrm>
          <a:off x="20383500" y="183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7620</xdr:rowOff>
    </xdr:from>
    <xdr:to>
      <xdr:col>111</xdr:col>
      <xdr:colOff>177800</xdr:colOff>
      <xdr:row>107</xdr:row>
      <xdr:rowOff>13970</xdr:rowOff>
    </xdr:to>
    <xdr:cxnSp macro="">
      <xdr:nvCxnSpPr>
        <xdr:cNvPr id="940" name="直線コネクタ 939">
          <a:extLst>
            <a:ext uri="{FF2B5EF4-FFF2-40B4-BE49-F238E27FC236}">
              <a16:creationId xmlns="" xmlns:a16="http://schemas.microsoft.com/office/drawing/2014/main" id="{00000000-0008-0000-0100-0000AC030000}"/>
            </a:ext>
          </a:extLst>
        </xdr:cNvPr>
        <xdr:cNvCxnSpPr/>
      </xdr:nvCxnSpPr>
      <xdr:spPr>
        <a:xfrm flipV="1">
          <a:off x="20434300" y="1835277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941" name="楕円 940">
          <a:extLst>
            <a:ext uri="{FF2B5EF4-FFF2-40B4-BE49-F238E27FC236}">
              <a16:creationId xmlns="" xmlns:a16="http://schemas.microsoft.com/office/drawing/2014/main" id="{00000000-0008-0000-0100-0000AD030000}"/>
            </a:ext>
          </a:extLst>
        </xdr:cNvPr>
        <xdr:cNvSpPr/>
      </xdr:nvSpPr>
      <xdr:spPr>
        <a:xfrm>
          <a:off x="19494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13970</xdr:rowOff>
    </xdr:from>
    <xdr:to>
      <xdr:col>107</xdr:col>
      <xdr:colOff>50800</xdr:colOff>
      <xdr:row>107</xdr:row>
      <xdr:rowOff>22861</xdr:rowOff>
    </xdr:to>
    <xdr:cxnSp macro="">
      <xdr:nvCxnSpPr>
        <xdr:cNvPr id="942" name="直線コネクタ 941">
          <a:extLst>
            <a:ext uri="{FF2B5EF4-FFF2-40B4-BE49-F238E27FC236}">
              <a16:creationId xmlns="" xmlns:a16="http://schemas.microsoft.com/office/drawing/2014/main" id="{00000000-0008-0000-0100-0000AE030000}"/>
            </a:ext>
          </a:extLst>
        </xdr:cNvPr>
        <xdr:cNvCxnSpPr/>
      </xdr:nvCxnSpPr>
      <xdr:spPr>
        <a:xfrm flipV="1">
          <a:off x="19545300" y="18359120"/>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149861</xdr:rowOff>
    </xdr:from>
    <xdr:to>
      <xdr:col>98</xdr:col>
      <xdr:colOff>38100</xdr:colOff>
      <xdr:row>107</xdr:row>
      <xdr:rowOff>80011</xdr:rowOff>
    </xdr:to>
    <xdr:sp macro="" textlink="">
      <xdr:nvSpPr>
        <xdr:cNvPr id="943" name="楕円 942">
          <a:extLst>
            <a:ext uri="{FF2B5EF4-FFF2-40B4-BE49-F238E27FC236}">
              <a16:creationId xmlns="" xmlns:a16="http://schemas.microsoft.com/office/drawing/2014/main" id="{00000000-0008-0000-0100-0000AF030000}"/>
            </a:ext>
          </a:extLst>
        </xdr:cNvPr>
        <xdr:cNvSpPr/>
      </xdr:nvSpPr>
      <xdr:spPr>
        <a:xfrm>
          <a:off x="18605500" y="1832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22861</xdr:rowOff>
    </xdr:from>
    <xdr:to>
      <xdr:col>102</xdr:col>
      <xdr:colOff>114300</xdr:colOff>
      <xdr:row>107</xdr:row>
      <xdr:rowOff>29211</xdr:rowOff>
    </xdr:to>
    <xdr:cxnSp macro="">
      <xdr:nvCxnSpPr>
        <xdr:cNvPr id="944" name="直線コネクタ 943">
          <a:extLst>
            <a:ext uri="{FF2B5EF4-FFF2-40B4-BE49-F238E27FC236}">
              <a16:creationId xmlns="" xmlns:a16="http://schemas.microsoft.com/office/drawing/2014/main" id="{00000000-0008-0000-0100-0000B0030000}"/>
            </a:ext>
          </a:extLst>
        </xdr:cNvPr>
        <xdr:cNvCxnSpPr/>
      </xdr:nvCxnSpPr>
      <xdr:spPr>
        <a:xfrm flipV="1">
          <a:off x="18656300" y="18368011"/>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69866</xdr:rowOff>
    </xdr:from>
    <xdr:ext cx="469744" cy="259045"/>
    <xdr:sp macro="" textlink="">
      <xdr:nvSpPr>
        <xdr:cNvPr id="945" name="n_1aveValue【公民館】&#10;一人当たり面積">
          <a:extLst>
            <a:ext uri="{FF2B5EF4-FFF2-40B4-BE49-F238E27FC236}">
              <a16:creationId xmlns="" xmlns:a16="http://schemas.microsoft.com/office/drawing/2014/main" id="{00000000-0008-0000-0100-0000B1030000}"/>
            </a:ext>
          </a:extLst>
        </xdr:cNvPr>
        <xdr:cNvSpPr txBox="1"/>
      </xdr:nvSpPr>
      <xdr:spPr>
        <a:xfrm>
          <a:off x="21075727" y="1807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104157</xdr:rowOff>
    </xdr:from>
    <xdr:ext cx="469744" cy="259045"/>
    <xdr:sp macro="" textlink="">
      <xdr:nvSpPr>
        <xdr:cNvPr id="946" name="n_2aveValue【公民館】&#10;一人当たり面積">
          <a:extLst>
            <a:ext uri="{FF2B5EF4-FFF2-40B4-BE49-F238E27FC236}">
              <a16:creationId xmlns="" xmlns:a16="http://schemas.microsoft.com/office/drawing/2014/main" id="{00000000-0008-0000-0100-0000B2030000}"/>
            </a:ext>
          </a:extLst>
        </xdr:cNvPr>
        <xdr:cNvSpPr txBox="1"/>
      </xdr:nvSpPr>
      <xdr:spPr>
        <a:xfrm>
          <a:off x="20199427" y="184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100347</xdr:rowOff>
    </xdr:from>
    <xdr:ext cx="469744" cy="259045"/>
    <xdr:sp macro="" textlink="">
      <xdr:nvSpPr>
        <xdr:cNvPr id="947" name="n_3aveValue【公民館】&#10;一人当たり面積">
          <a:extLst>
            <a:ext uri="{FF2B5EF4-FFF2-40B4-BE49-F238E27FC236}">
              <a16:creationId xmlns="" xmlns:a16="http://schemas.microsoft.com/office/drawing/2014/main" id="{00000000-0008-0000-0100-0000B3030000}"/>
            </a:ext>
          </a:extLst>
        </xdr:cNvPr>
        <xdr:cNvSpPr txBox="1"/>
      </xdr:nvSpPr>
      <xdr:spPr>
        <a:xfrm>
          <a:off x="19310427" y="1844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102888</xdr:rowOff>
    </xdr:from>
    <xdr:ext cx="469744" cy="259045"/>
    <xdr:sp macro="" textlink="">
      <xdr:nvSpPr>
        <xdr:cNvPr id="948" name="n_4aveValue【公民館】&#10;一人当たり面積">
          <a:extLst>
            <a:ext uri="{FF2B5EF4-FFF2-40B4-BE49-F238E27FC236}">
              <a16:creationId xmlns="" xmlns:a16="http://schemas.microsoft.com/office/drawing/2014/main" id="{00000000-0008-0000-0100-0000B4030000}"/>
            </a:ext>
          </a:extLst>
        </xdr:cNvPr>
        <xdr:cNvSpPr txBox="1"/>
      </xdr:nvSpPr>
      <xdr:spPr>
        <a:xfrm>
          <a:off x="18421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49547</xdr:rowOff>
    </xdr:from>
    <xdr:ext cx="469744" cy="259045"/>
    <xdr:sp macro="" textlink="">
      <xdr:nvSpPr>
        <xdr:cNvPr id="949" name="n_1mainValue【公民館】&#10;一人当たり面積">
          <a:extLst>
            <a:ext uri="{FF2B5EF4-FFF2-40B4-BE49-F238E27FC236}">
              <a16:creationId xmlns="" xmlns:a16="http://schemas.microsoft.com/office/drawing/2014/main" id="{00000000-0008-0000-0100-0000B5030000}"/>
            </a:ext>
          </a:extLst>
        </xdr:cNvPr>
        <xdr:cNvSpPr txBox="1"/>
      </xdr:nvSpPr>
      <xdr:spPr>
        <a:xfrm>
          <a:off x="210757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81297</xdr:rowOff>
    </xdr:from>
    <xdr:ext cx="469744" cy="259045"/>
    <xdr:sp macro="" textlink="">
      <xdr:nvSpPr>
        <xdr:cNvPr id="950" name="n_2mainValue【公民館】&#10;一人当たり面積">
          <a:extLst>
            <a:ext uri="{FF2B5EF4-FFF2-40B4-BE49-F238E27FC236}">
              <a16:creationId xmlns="" xmlns:a16="http://schemas.microsoft.com/office/drawing/2014/main" id="{00000000-0008-0000-0100-0000B6030000}"/>
            </a:ext>
          </a:extLst>
        </xdr:cNvPr>
        <xdr:cNvSpPr txBox="1"/>
      </xdr:nvSpPr>
      <xdr:spPr>
        <a:xfrm>
          <a:off x="20199427" y="1808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90188</xdr:rowOff>
    </xdr:from>
    <xdr:ext cx="469744" cy="259045"/>
    <xdr:sp macro="" textlink="">
      <xdr:nvSpPr>
        <xdr:cNvPr id="951" name="n_3mainValue【公民館】&#10;一人当たり面積">
          <a:extLst>
            <a:ext uri="{FF2B5EF4-FFF2-40B4-BE49-F238E27FC236}">
              <a16:creationId xmlns="" xmlns:a16="http://schemas.microsoft.com/office/drawing/2014/main" id="{00000000-0008-0000-0100-0000B7030000}"/>
            </a:ext>
          </a:extLst>
        </xdr:cNvPr>
        <xdr:cNvSpPr txBox="1"/>
      </xdr:nvSpPr>
      <xdr:spPr>
        <a:xfrm>
          <a:off x="19310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96538</xdr:rowOff>
    </xdr:from>
    <xdr:ext cx="469744" cy="259045"/>
    <xdr:sp macro="" textlink="">
      <xdr:nvSpPr>
        <xdr:cNvPr id="952" name="n_4mainValue【公民館】&#10;一人当たり面積">
          <a:extLst>
            <a:ext uri="{FF2B5EF4-FFF2-40B4-BE49-F238E27FC236}">
              <a16:creationId xmlns="" xmlns:a16="http://schemas.microsoft.com/office/drawing/2014/main" id="{00000000-0008-0000-0100-0000B8030000}"/>
            </a:ext>
          </a:extLst>
        </xdr:cNvPr>
        <xdr:cNvSpPr txBox="1"/>
      </xdr:nvSpPr>
      <xdr:spPr>
        <a:xfrm>
          <a:off x="18421427" y="1809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a:extLst>
            <a:ext uri="{FF2B5EF4-FFF2-40B4-BE49-F238E27FC236}">
              <a16:creationId xmlns="" xmlns:a16="http://schemas.microsoft.com/office/drawing/2014/main" id="{00000000-0008-0000-0100-0000B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a:extLst>
            <a:ext uri="{FF2B5EF4-FFF2-40B4-BE49-F238E27FC236}">
              <a16:creationId xmlns="" xmlns:a16="http://schemas.microsoft.com/office/drawing/2014/main" id="{00000000-0008-0000-0100-0000B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a:extLst>
            <a:ext uri="{FF2B5EF4-FFF2-40B4-BE49-F238E27FC236}">
              <a16:creationId xmlns="" xmlns:a16="http://schemas.microsoft.com/office/drawing/2014/main" id="{00000000-0008-0000-0100-0000B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有形固定資産減価償却率は全体的に高い水準にあり、特に保育所、児童館、公民館の有形固定資産減価償却率が高い水準にある。</a:t>
          </a:r>
        </a:p>
        <a:p>
          <a:r>
            <a:rPr kumimoji="1" lang="ja-JP" altLang="en-US" sz="1300">
              <a:latin typeface="ＭＳ Ｐゴシック" panose="020B0600070205080204" pitchFamily="50" charset="-128"/>
              <a:ea typeface="ＭＳ Ｐゴシック" panose="020B0600070205080204" pitchFamily="50" charset="-128"/>
            </a:rPr>
            <a:t>保育所・こども園については、閉鎖及び建替えを予定していることから、有形固定資産減価償却率は減少する見込みである。</a:t>
          </a:r>
        </a:p>
        <a:p>
          <a:r>
            <a:rPr kumimoji="1" lang="ja-JP" altLang="en-US" sz="1300">
              <a:latin typeface="ＭＳ Ｐゴシック" panose="020B0600070205080204" pitchFamily="50" charset="-128"/>
              <a:ea typeface="ＭＳ Ｐゴシック" panose="020B0600070205080204" pitchFamily="50" charset="-128"/>
            </a:rPr>
            <a:t>児童館、公民館については、老朽化が進んでいる建物が多く、今後も高い水準で推移する見込みであるが、小学校や消防庁舎の高台移転を予定していることから、計画的に施設の統廃合や長寿命化に取り組んで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和歌山県串本町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15,160
15,085
135.67
13,165,865
12,722,342
419,394
6,444,250
15,453,033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53340</xdr:rowOff>
    </xdr:to>
    <xdr:cxnSp macro="">
      <xdr:nvCxnSpPr>
        <xdr:cNvPr id="58" name="直線コネクタ 57">
          <a:extLst>
            <a:ext uri="{FF2B5EF4-FFF2-40B4-BE49-F238E27FC236}">
              <a16:creationId xmlns="" xmlns:a16="http://schemas.microsoft.com/office/drawing/2014/main" id="{00000000-0008-0000-0200-00003A000000}"/>
            </a:ext>
          </a:extLst>
        </xdr:cNvPr>
        <xdr:cNvCxnSpPr/>
      </xdr:nvCxnSpPr>
      <xdr:spPr>
        <a:xfrm flipV="1">
          <a:off x="4634865" y="56769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57167</xdr:rowOff>
    </xdr:from>
    <xdr:ext cx="405111" cy="259045"/>
    <xdr:sp macro="" textlink="">
      <xdr:nvSpPr>
        <xdr:cNvPr id="59" name="【図書館】&#10;有形固定資産減価償却率最小値テキスト">
          <a:extLst>
            <a:ext uri="{FF2B5EF4-FFF2-40B4-BE49-F238E27FC236}">
              <a16:creationId xmlns="" xmlns:a16="http://schemas.microsoft.com/office/drawing/2014/main" id="{00000000-0008-0000-0200-00003B000000}"/>
            </a:ext>
          </a:extLst>
        </xdr:cNvPr>
        <xdr:cNvSpPr txBox="1"/>
      </xdr:nvSpPr>
      <xdr:spPr>
        <a:xfrm>
          <a:off x="4673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60" name="直線コネクタ 59">
          <a:extLst>
            <a:ext uri="{FF2B5EF4-FFF2-40B4-BE49-F238E27FC236}">
              <a16:creationId xmlns="" xmlns:a16="http://schemas.microsoft.com/office/drawing/2014/main" id="{00000000-0008-0000-0200-00003C000000}"/>
            </a:ext>
          </a:extLst>
        </xdr:cNvPr>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 xmlns:a16="http://schemas.microsoft.com/office/drawing/2014/main" id="{00000000-0008-0000-0200-00003D000000}"/>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 xmlns:a16="http://schemas.microsoft.com/office/drawing/2014/main" id="{00000000-0008-0000-0200-00003E000000}"/>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158949</xdr:rowOff>
    </xdr:from>
    <xdr:ext cx="405111" cy="259045"/>
    <xdr:sp macro="" textlink="">
      <xdr:nvSpPr>
        <xdr:cNvPr id="63" name="【図書館】&#10;有形固定資産減価償却率平均値テキスト">
          <a:extLst>
            <a:ext uri="{FF2B5EF4-FFF2-40B4-BE49-F238E27FC236}">
              <a16:creationId xmlns="" xmlns:a16="http://schemas.microsoft.com/office/drawing/2014/main" id="{00000000-0008-0000-0200-00003F000000}"/>
            </a:ext>
          </a:extLst>
        </xdr:cNvPr>
        <xdr:cNvSpPr txBox="1"/>
      </xdr:nvSpPr>
      <xdr:spPr>
        <a:xfrm>
          <a:off x="4673600" y="6331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a:extLst>
            <a:ext uri="{FF2B5EF4-FFF2-40B4-BE49-F238E27FC236}">
              <a16:creationId xmlns="" xmlns:a16="http://schemas.microsoft.com/office/drawing/2014/main" id="{00000000-0008-0000-0200-000040000000}"/>
            </a:ext>
          </a:extLst>
        </xdr:cNvPr>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a:extLst>
            <a:ext uri="{FF2B5EF4-FFF2-40B4-BE49-F238E27FC236}">
              <a16:creationId xmlns="" xmlns:a16="http://schemas.microsoft.com/office/drawing/2014/main" id="{00000000-0008-0000-0200-000041000000}"/>
            </a:ext>
          </a:extLst>
        </xdr:cNvPr>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125566</xdr:rowOff>
    </xdr:from>
    <xdr:ext cx="405111" cy="259045"/>
    <xdr:sp macro="" textlink="">
      <xdr:nvSpPr>
        <xdr:cNvPr id="66" name="n_1aveValue【図書館】&#10;有形固定資産減価償却率">
          <a:extLst>
            <a:ext uri="{FF2B5EF4-FFF2-40B4-BE49-F238E27FC236}">
              <a16:creationId xmlns="" xmlns:a16="http://schemas.microsoft.com/office/drawing/2014/main" id="{00000000-0008-0000-0200-000042000000}"/>
            </a:ext>
          </a:extLst>
        </xdr:cNvPr>
        <xdr:cNvSpPr txBox="1"/>
      </xdr:nvSpPr>
      <xdr:spPr>
        <a:xfrm>
          <a:off x="3582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5806</xdr:rowOff>
    </xdr:from>
    <xdr:to>
      <xdr:col>15</xdr:col>
      <xdr:colOff>101600</xdr:colOff>
      <xdr:row>37</xdr:row>
      <xdr:rowOff>107406</xdr:rowOff>
    </xdr:to>
    <xdr:sp macro="" textlink="">
      <xdr:nvSpPr>
        <xdr:cNvPr id="67" name="フローチャート: 判断 66">
          <a:extLst>
            <a:ext uri="{FF2B5EF4-FFF2-40B4-BE49-F238E27FC236}">
              <a16:creationId xmlns="" xmlns:a16="http://schemas.microsoft.com/office/drawing/2014/main" id="{00000000-0008-0000-0200-000043000000}"/>
            </a:ext>
          </a:extLst>
        </xdr:cNvPr>
        <xdr:cNvSpPr/>
      </xdr:nvSpPr>
      <xdr:spPr>
        <a:xfrm>
          <a:off x="2857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123933</xdr:rowOff>
    </xdr:from>
    <xdr:ext cx="405111" cy="259045"/>
    <xdr:sp macro="" textlink="">
      <xdr:nvSpPr>
        <xdr:cNvPr id="68" name="n_2aveValue【図書館】&#10;有形固定資産減価償却率">
          <a:extLst>
            <a:ext uri="{FF2B5EF4-FFF2-40B4-BE49-F238E27FC236}">
              <a16:creationId xmlns="" xmlns:a16="http://schemas.microsoft.com/office/drawing/2014/main" id="{00000000-0008-0000-0200-000044000000}"/>
            </a:ext>
          </a:extLst>
        </xdr:cNvPr>
        <xdr:cNvSpPr txBox="1"/>
      </xdr:nvSpPr>
      <xdr:spPr>
        <a:xfrm>
          <a:off x="27057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12337</xdr:rowOff>
    </xdr:from>
    <xdr:to>
      <xdr:col>10</xdr:col>
      <xdr:colOff>165100</xdr:colOff>
      <xdr:row>37</xdr:row>
      <xdr:rowOff>113937</xdr:rowOff>
    </xdr:to>
    <xdr:sp macro="" textlink="">
      <xdr:nvSpPr>
        <xdr:cNvPr id="69" name="フローチャート: 判断 68">
          <a:extLst>
            <a:ext uri="{FF2B5EF4-FFF2-40B4-BE49-F238E27FC236}">
              <a16:creationId xmlns="" xmlns:a16="http://schemas.microsoft.com/office/drawing/2014/main" id="{00000000-0008-0000-0200-000045000000}"/>
            </a:ext>
          </a:extLst>
        </xdr:cNvPr>
        <xdr:cNvSpPr/>
      </xdr:nvSpPr>
      <xdr:spPr>
        <a:xfrm>
          <a:off x="19685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35</xdr:row>
      <xdr:rowOff>130464</xdr:rowOff>
    </xdr:from>
    <xdr:ext cx="405111" cy="259045"/>
    <xdr:sp macro="" textlink="">
      <xdr:nvSpPr>
        <xdr:cNvPr id="70" name="n_3aveValue【図書館】&#10;有形固定資産減価償却率">
          <a:extLst>
            <a:ext uri="{FF2B5EF4-FFF2-40B4-BE49-F238E27FC236}">
              <a16:creationId xmlns="" xmlns:a16="http://schemas.microsoft.com/office/drawing/2014/main" id="{00000000-0008-0000-0200-000046000000}"/>
            </a:ext>
          </a:extLst>
        </xdr:cNvPr>
        <xdr:cNvSpPr txBox="1"/>
      </xdr:nvSpPr>
      <xdr:spPr>
        <a:xfrm>
          <a:off x="1816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154396</xdr:rowOff>
    </xdr:from>
    <xdr:to>
      <xdr:col>6</xdr:col>
      <xdr:colOff>38100</xdr:colOff>
      <xdr:row>37</xdr:row>
      <xdr:rowOff>84546</xdr:rowOff>
    </xdr:to>
    <xdr:sp macro="" textlink="">
      <xdr:nvSpPr>
        <xdr:cNvPr id="71" name="フローチャート: 判断 70">
          <a:extLst>
            <a:ext uri="{FF2B5EF4-FFF2-40B4-BE49-F238E27FC236}">
              <a16:creationId xmlns="" xmlns:a16="http://schemas.microsoft.com/office/drawing/2014/main" id="{00000000-0008-0000-0200-000047000000}"/>
            </a:ext>
          </a:extLst>
        </xdr:cNvPr>
        <xdr:cNvSpPr/>
      </xdr:nvSpPr>
      <xdr:spPr>
        <a:xfrm>
          <a:off x="1079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35</xdr:row>
      <xdr:rowOff>101073</xdr:rowOff>
    </xdr:from>
    <xdr:ext cx="405111" cy="259045"/>
    <xdr:sp macro="" textlink="">
      <xdr:nvSpPr>
        <xdr:cNvPr id="72" name="n_4aveValue【図書館】&#10;有形固定資産減価償却率">
          <a:extLst>
            <a:ext uri="{FF2B5EF4-FFF2-40B4-BE49-F238E27FC236}">
              <a16:creationId xmlns="" xmlns:a16="http://schemas.microsoft.com/office/drawing/2014/main" id="{00000000-0008-0000-0200-000048000000}"/>
            </a:ext>
          </a:extLst>
        </xdr:cNvPr>
        <xdr:cNvSpPr txBox="1"/>
      </xdr:nvSpPr>
      <xdr:spPr>
        <a:xfrm>
          <a:off x="927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3" name="テキスト ボックス 72">
          <a:extLst>
            <a:ext uri="{FF2B5EF4-FFF2-40B4-BE49-F238E27FC236}">
              <a16:creationId xmlns="" xmlns:a16="http://schemas.microsoft.com/office/drawing/2014/main" id="{00000000-0008-0000-0200-000049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4" name="テキスト ボックス 73">
          <a:extLst>
            <a:ext uri="{FF2B5EF4-FFF2-40B4-BE49-F238E27FC236}">
              <a16:creationId xmlns="" xmlns:a16="http://schemas.microsoft.com/office/drawing/2014/main" id="{00000000-0008-0000-0200-00004A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5" name="テキスト ボックス 74">
          <a:extLst>
            <a:ext uri="{FF2B5EF4-FFF2-40B4-BE49-F238E27FC236}">
              <a16:creationId xmlns="" xmlns:a16="http://schemas.microsoft.com/office/drawing/2014/main" id="{00000000-0008-0000-0200-00004B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6" name="テキスト ボックス 75">
          <a:extLst>
            <a:ext uri="{FF2B5EF4-FFF2-40B4-BE49-F238E27FC236}">
              <a16:creationId xmlns="" xmlns:a16="http://schemas.microsoft.com/office/drawing/2014/main" id="{00000000-0008-0000-0200-00004C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7" name="テキスト ボックス 76">
          <a:extLst>
            <a:ext uri="{FF2B5EF4-FFF2-40B4-BE49-F238E27FC236}">
              <a16:creationId xmlns="" xmlns:a16="http://schemas.microsoft.com/office/drawing/2014/main" id="{00000000-0008-0000-0200-00004D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139700</xdr:rowOff>
    </xdr:from>
    <xdr:to>
      <xdr:col>24</xdr:col>
      <xdr:colOff>114300</xdr:colOff>
      <xdr:row>33</xdr:row>
      <xdr:rowOff>69850</xdr:rowOff>
    </xdr:to>
    <xdr:sp macro="" textlink="">
      <xdr:nvSpPr>
        <xdr:cNvPr id="78" name="楕円 77">
          <a:extLst>
            <a:ext uri="{FF2B5EF4-FFF2-40B4-BE49-F238E27FC236}">
              <a16:creationId xmlns="" xmlns:a16="http://schemas.microsoft.com/office/drawing/2014/main" id="{00000000-0008-0000-0200-00004E000000}"/>
            </a:ext>
          </a:extLst>
        </xdr:cNvPr>
        <xdr:cNvSpPr/>
      </xdr:nvSpPr>
      <xdr:spPr>
        <a:xfrm>
          <a:off x="45847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92727</xdr:rowOff>
    </xdr:from>
    <xdr:ext cx="340478" cy="259045"/>
    <xdr:sp macro="" textlink="">
      <xdr:nvSpPr>
        <xdr:cNvPr id="79" name="【図書館】&#10;有形固定資産減価償却率該当値テキスト">
          <a:extLst>
            <a:ext uri="{FF2B5EF4-FFF2-40B4-BE49-F238E27FC236}">
              <a16:creationId xmlns="" xmlns:a16="http://schemas.microsoft.com/office/drawing/2014/main" id="{00000000-0008-0000-0200-00004F000000}"/>
            </a:ext>
          </a:extLst>
        </xdr:cNvPr>
        <xdr:cNvSpPr txBox="1"/>
      </xdr:nvSpPr>
      <xdr:spPr>
        <a:xfrm>
          <a:off x="4673600" y="5579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43362</xdr:rowOff>
    </xdr:from>
    <xdr:to>
      <xdr:col>20</xdr:col>
      <xdr:colOff>38100</xdr:colOff>
      <xdr:row>41</xdr:row>
      <xdr:rowOff>144962</xdr:rowOff>
    </xdr:to>
    <xdr:sp macro="" textlink="">
      <xdr:nvSpPr>
        <xdr:cNvPr id="80" name="楕円 79">
          <a:extLst>
            <a:ext uri="{FF2B5EF4-FFF2-40B4-BE49-F238E27FC236}">
              <a16:creationId xmlns="" xmlns:a16="http://schemas.microsoft.com/office/drawing/2014/main" id="{00000000-0008-0000-0200-000050000000}"/>
            </a:ext>
          </a:extLst>
        </xdr:cNvPr>
        <xdr:cNvSpPr/>
      </xdr:nvSpPr>
      <xdr:spPr>
        <a:xfrm>
          <a:off x="37465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19050</xdr:rowOff>
    </xdr:from>
    <xdr:to>
      <xdr:col>24</xdr:col>
      <xdr:colOff>63500</xdr:colOff>
      <xdr:row>41</xdr:row>
      <xdr:rowOff>94162</xdr:rowOff>
    </xdr:to>
    <xdr:cxnSp macro="">
      <xdr:nvCxnSpPr>
        <xdr:cNvPr id="81" name="直線コネクタ 80">
          <a:extLst>
            <a:ext uri="{FF2B5EF4-FFF2-40B4-BE49-F238E27FC236}">
              <a16:creationId xmlns="" xmlns:a16="http://schemas.microsoft.com/office/drawing/2014/main" id="{00000000-0008-0000-0200-000051000000}"/>
            </a:ext>
          </a:extLst>
        </xdr:cNvPr>
        <xdr:cNvCxnSpPr/>
      </xdr:nvCxnSpPr>
      <xdr:spPr>
        <a:xfrm flipV="1">
          <a:off x="3797300" y="5676900"/>
          <a:ext cx="838200" cy="144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41728</xdr:rowOff>
    </xdr:from>
    <xdr:to>
      <xdr:col>15</xdr:col>
      <xdr:colOff>101600</xdr:colOff>
      <xdr:row>42</xdr:row>
      <xdr:rowOff>143328</xdr:rowOff>
    </xdr:to>
    <xdr:sp macro="" textlink="">
      <xdr:nvSpPr>
        <xdr:cNvPr id="82" name="楕円 81">
          <a:extLst>
            <a:ext uri="{FF2B5EF4-FFF2-40B4-BE49-F238E27FC236}">
              <a16:creationId xmlns="" xmlns:a16="http://schemas.microsoft.com/office/drawing/2014/main" id="{00000000-0008-0000-0200-000052000000}"/>
            </a:ext>
          </a:extLst>
        </xdr:cNvPr>
        <xdr:cNvSpPr/>
      </xdr:nvSpPr>
      <xdr:spPr>
        <a:xfrm>
          <a:off x="2857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94162</xdr:rowOff>
    </xdr:from>
    <xdr:to>
      <xdr:col>19</xdr:col>
      <xdr:colOff>177800</xdr:colOff>
      <xdr:row>42</xdr:row>
      <xdr:rowOff>92528</xdr:rowOff>
    </xdr:to>
    <xdr:cxnSp macro="">
      <xdr:nvCxnSpPr>
        <xdr:cNvPr id="83" name="直線コネクタ 82">
          <a:extLst>
            <a:ext uri="{FF2B5EF4-FFF2-40B4-BE49-F238E27FC236}">
              <a16:creationId xmlns="" xmlns:a16="http://schemas.microsoft.com/office/drawing/2014/main" id="{00000000-0008-0000-0200-000053000000}"/>
            </a:ext>
          </a:extLst>
        </xdr:cNvPr>
        <xdr:cNvCxnSpPr/>
      </xdr:nvCxnSpPr>
      <xdr:spPr>
        <a:xfrm flipV="1">
          <a:off x="2908300" y="7123612"/>
          <a:ext cx="8890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41728</xdr:rowOff>
    </xdr:from>
    <xdr:to>
      <xdr:col>10</xdr:col>
      <xdr:colOff>165100</xdr:colOff>
      <xdr:row>42</xdr:row>
      <xdr:rowOff>143328</xdr:rowOff>
    </xdr:to>
    <xdr:sp macro="" textlink="">
      <xdr:nvSpPr>
        <xdr:cNvPr id="84" name="楕円 83">
          <a:extLst>
            <a:ext uri="{FF2B5EF4-FFF2-40B4-BE49-F238E27FC236}">
              <a16:creationId xmlns="" xmlns:a16="http://schemas.microsoft.com/office/drawing/2014/main" id="{00000000-0008-0000-0200-000054000000}"/>
            </a:ext>
          </a:extLst>
        </xdr:cNvPr>
        <xdr:cNvSpPr/>
      </xdr:nvSpPr>
      <xdr:spPr>
        <a:xfrm>
          <a:off x="1968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92528</xdr:rowOff>
    </xdr:from>
    <xdr:to>
      <xdr:col>15</xdr:col>
      <xdr:colOff>50800</xdr:colOff>
      <xdr:row>42</xdr:row>
      <xdr:rowOff>92528</xdr:rowOff>
    </xdr:to>
    <xdr:cxnSp macro="">
      <xdr:nvCxnSpPr>
        <xdr:cNvPr id="85" name="直線コネクタ 84">
          <a:extLst>
            <a:ext uri="{FF2B5EF4-FFF2-40B4-BE49-F238E27FC236}">
              <a16:creationId xmlns="" xmlns:a16="http://schemas.microsoft.com/office/drawing/2014/main" id="{00000000-0008-0000-0200-000055000000}"/>
            </a:ext>
          </a:extLst>
        </xdr:cNvPr>
        <xdr:cNvCxnSpPr/>
      </xdr:nvCxnSpPr>
      <xdr:spPr>
        <a:xfrm>
          <a:off x="2019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42</xdr:row>
      <xdr:rowOff>41728</xdr:rowOff>
    </xdr:from>
    <xdr:to>
      <xdr:col>6</xdr:col>
      <xdr:colOff>38100</xdr:colOff>
      <xdr:row>42</xdr:row>
      <xdr:rowOff>143328</xdr:rowOff>
    </xdr:to>
    <xdr:sp macro="" textlink="">
      <xdr:nvSpPr>
        <xdr:cNvPr id="86" name="楕円 85">
          <a:extLst>
            <a:ext uri="{FF2B5EF4-FFF2-40B4-BE49-F238E27FC236}">
              <a16:creationId xmlns="" xmlns:a16="http://schemas.microsoft.com/office/drawing/2014/main" id="{00000000-0008-0000-0200-000056000000}"/>
            </a:ext>
          </a:extLst>
        </xdr:cNvPr>
        <xdr:cNvSpPr/>
      </xdr:nvSpPr>
      <xdr:spPr>
        <a:xfrm>
          <a:off x="1079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92528</xdr:rowOff>
    </xdr:from>
    <xdr:to>
      <xdr:col>10</xdr:col>
      <xdr:colOff>114300</xdr:colOff>
      <xdr:row>42</xdr:row>
      <xdr:rowOff>92528</xdr:rowOff>
    </xdr:to>
    <xdr:cxnSp macro="">
      <xdr:nvCxnSpPr>
        <xdr:cNvPr id="87" name="直線コネクタ 86">
          <a:extLst>
            <a:ext uri="{FF2B5EF4-FFF2-40B4-BE49-F238E27FC236}">
              <a16:creationId xmlns="" xmlns:a16="http://schemas.microsoft.com/office/drawing/2014/main" id="{00000000-0008-0000-0200-000057000000}"/>
            </a:ext>
          </a:extLst>
        </xdr:cNvPr>
        <xdr:cNvCxnSpPr/>
      </xdr:nvCxnSpPr>
      <xdr:spPr>
        <a:xfrm>
          <a:off x="1130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41</xdr:row>
      <xdr:rowOff>136089</xdr:rowOff>
    </xdr:from>
    <xdr:ext cx="405111" cy="259045"/>
    <xdr:sp macro="" textlink="">
      <xdr:nvSpPr>
        <xdr:cNvPr id="88" name="n_1mainValue【図書館】&#10;有形固定資産減価償却率">
          <a:extLst>
            <a:ext uri="{FF2B5EF4-FFF2-40B4-BE49-F238E27FC236}">
              <a16:creationId xmlns="" xmlns:a16="http://schemas.microsoft.com/office/drawing/2014/main" id="{00000000-0008-0000-0200-000058000000}"/>
            </a:ext>
          </a:extLst>
        </xdr:cNvPr>
        <xdr:cNvSpPr txBox="1"/>
      </xdr:nvSpPr>
      <xdr:spPr>
        <a:xfrm>
          <a:off x="3582044" y="716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42</xdr:row>
      <xdr:rowOff>134455</xdr:rowOff>
    </xdr:from>
    <xdr:ext cx="469744" cy="259045"/>
    <xdr:sp macro="" textlink="">
      <xdr:nvSpPr>
        <xdr:cNvPr id="89" name="n_2mainValue【図書館】&#10;有形固定資産減価償却率">
          <a:extLst>
            <a:ext uri="{FF2B5EF4-FFF2-40B4-BE49-F238E27FC236}">
              <a16:creationId xmlns="" xmlns:a16="http://schemas.microsoft.com/office/drawing/2014/main" id="{00000000-0008-0000-0200-000059000000}"/>
            </a:ext>
          </a:extLst>
        </xdr:cNvPr>
        <xdr:cNvSpPr txBox="1"/>
      </xdr:nvSpPr>
      <xdr:spPr>
        <a:xfrm>
          <a:off x="2673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42</xdr:row>
      <xdr:rowOff>134455</xdr:rowOff>
    </xdr:from>
    <xdr:ext cx="469744" cy="259045"/>
    <xdr:sp macro="" textlink="">
      <xdr:nvSpPr>
        <xdr:cNvPr id="90" name="n_3mainValue【図書館】&#10;有形固定資産減価償却率">
          <a:extLst>
            <a:ext uri="{FF2B5EF4-FFF2-40B4-BE49-F238E27FC236}">
              <a16:creationId xmlns="" xmlns:a16="http://schemas.microsoft.com/office/drawing/2014/main" id="{00000000-0008-0000-0200-00005A000000}"/>
            </a:ext>
          </a:extLst>
        </xdr:cNvPr>
        <xdr:cNvSpPr txBox="1"/>
      </xdr:nvSpPr>
      <xdr:spPr>
        <a:xfrm>
          <a:off x="1784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42</xdr:row>
      <xdr:rowOff>134455</xdr:rowOff>
    </xdr:from>
    <xdr:ext cx="469744" cy="259045"/>
    <xdr:sp macro="" textlink="">
      <xdr:nvSpPr>
        <xdr:cNvPr id="91" name="n_4mainValue【図書館】&#10;有形固定資産減価償却率">
          <a:extLst>
            <a:ext uri="{FF2B5EF4-FFF2-40B4-BE49-F238E27FC236}">
              <a16:creationId xmlns="" xmlns:a16="http://schemas.microsoft.com/office/drawing/2014/main" id="{00000000-0008-0000-0200-00005B000000}"/>
            </a:ext>
          </a:extLst>
        </xdr:cNvPr>
        <xdr:cNvSpPr txBox="1"/>
      </xdr:nvSpPr>
      <xdr:spPr>
        <a:xfrm>
          <a:off x="895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42</xdr:row>
      <xdr:rowOff>0</xdr:rowOff>
    </xdr:to>
    <xdr:cxnSp macro="">
      <xdr:nvCxnSpPr>
        <xdr:cNvPr id="115" name="直線コネクタ 114">
          <a:extLst>
            <a:ext uri="{FF2B5EF4-FFF2-40B4-BE49-F238E27FC236}">
              <a16:creationId xmlns="" xmlns:a16="http://schemas.microsoft.com/office/drawing/2014/main" id="{00000000-0008-0000-0200-000073000000}"/>
            </a:ext>
          </a:extLst>
        </xdr:cNvPr>
        <xdr:cNvCxnSpPr/>
      </xdr:nvCxnSpPr>
      <xdr:spPr>
        <a:xfrm flipV="1">
          <a:off x="10476865" y="56388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a:extLst>
            <a:ext uri="{FF2B5EF4-FFF2-40B4-BE49-F238E27FC236}">
              <a16:creationId xmlns="" xmlns:a16="http://schemas.microsoft.com/office/drawing/2014/main" id="{00000000-0008-0000-0200-000074000000}"/>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a:extLst>
            <a:ext uri="{FF2B5EF4-FFF2-40B4-BE49-F238E27FC236}">
              <a16:creationId xmlns="" xmlns:a16="http://schemas.microsoft.com/office/drawing/2014/main" id="{00000000-0008-0000-0200-000075000000}"/>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18" name="【図書館】&#10;一人当たり面積最大値テキスト">
          <a:extLst>
            <a:ext uri="{FF2B5EF4-FFF2-40B4-BE49-F238E27FC236}">
              <a16:creationId xmlns="" xmlns:a16="http://schemas.microsoft.com/office/drawing/2014/main" id="{00000000-0008-0000-0200-000076000000}"/>
            </a:ext>
          </a:extLst>
        </xdr:cNvPr>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9" name="直線コネクタ 118">
          <a:extLst>
            <a:ext uri="{FF2B5EF4-FFF2-40B4-BE49-F238E27FC236}">
              <a16:creationId xmlns="" xmlns:a16="http://schemas.microsoft.com/office/drawing/2014/main" id="{00000000-0008-0000-0200-000077000000}"/>
            </a:ext>
          </a:extLst>
        </xdr:cNvPr>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147337</xdr:rowOff>
    </xdr:from>
    <xdr:ext cx="469744" cy="259045"/>
    <xdr:sp macro="" textlink="">
      <xdr:nvSpPr>
        <xdr:cNvPr id="120" name="【図書館】&#10;一人当たり面積平均値テキスト">
          <a:extLst>
            <a:ext uri="{FF2B5EF4-FFF2-40B4-BE49-F238E27FC236}">
              <a16:creationId xmlns="" xmlns:a16="http://schemas.microsoft.com/office/drawing/2014/main" id="{00000000-0008-0000-0200-000078000000}"/>
            </a:ext>
          </a:extLst>
        </xdr:cNvPr>
        <xdr:cNvSpPr txBox="1"/>
      </xdr:nvSpPr>
      <xdr:spPr>
        <a:xfrm>
          <a:off x="10515600" y="6662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124460</xdr:rowOff>
    </xdr:from>
    <xdr:to>
      <xdr:col>55</xdr:col>
      <xdr:colOff>50800</xdr:colOff>
      <xdr:row>40</xdr:row>
      <xdr:rowOff>54610</xdr:rowOff>
    </xdr:to>
    <xdr:sp macro="" textlink="">
      <xdr:nvSpPr>
        <xdr:cNvPr id="121" name="フローチャート: 判断 120">
          <a:extLst>
            <a:ext uri="{FF2B5EF4-FFF2-40B4-BE49-F238E27FC236}">
              <a16:creationId xmlns="" xmlns:a16="http://schemas.microsoft.com/office/drawing/2014/main" id="{00000000-0008-0000-0200-000079000000}"/>
            </a:ext>
          </a:extLst>
        </xdr:cNvPr>
        <xdr:cNvSpPr/>
      </xdr:nvSpPr>
      <xdr:spPr>
        <a:xfrm>
          <a:off x="10426700" y="681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154940</xdr:rowOff>
    </xdr:from>
    <xdr:to>
      <xdr:col>50</xdr:col>
      <xdr:colOff>165100</xdr:colOff>
      <xdr:row>40</xdr:row>
      <xdr:rowOff>85090</xdr:rowOff>
    </xdr:to>
    <xdr:sp macro="" textlink="">
      <xdr:nvSpPr>
        <xdr:cNvPr id="122" name="フローチャート: 判断 121">
          <a:extLst>
            <a:ext uri="{FF2B5EF4-FFF2-40B4-BE49-F238E27FC236}">
              <a16:creationId xmlns="" xmlns:a16="http://schemas.microsoft.com/office/drawing/2014/main" id="{00000000-0008-0000-0200-00007A000000}"/>
            </a:ext>
          </a:extLst>
        </xdr:cNvPr>
        <xdr:cNvSpPr/>
      </xdr:nvSpPr>
      <xdr:spPr>
        <a:xfrm>
          <a:off x="9588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101617</xdr:rowOff>
    </xdr:from>
    <xdr:ext cx="469744" cy="259045"/>
    <xdr:sp macro="" textlink="">
      <xdr:nvSpPr>
        <xdr:cNvPr id="123" name="n_1aveValue【図書館】&#10;一人当たり面積">
          <a:extLst>
            <a:ext uri="{FF2B5EF4-FFF2-40B4-BE49-F238E27FC236}">
              <a16:creationId xmlns="" xmlns:a16="http://schemas.microsoft.com/office/drawing/2014/main" id="{00000000-0008-0000-0200-00007B000000}"/>
            </a:ext>
          </a:extLst>
        </xdr:cNvPr>
        <xdr:cNvSpPr txBox="1"/>
      </xdr:nvSpPr>
      <xdr:spPr>
        <a:xfrm>
          <a:off x="93917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170180</xdr:rowOff>
    </xdr:from>
    <xdr:to>
      <xdr:col>46</xdr:col>
      <xdr:colOff>38100</xdr:colOff>
      <xdr:row>40</xdr:row>
      <xdr:rowOff>100330</xdr:rowOff>
    </xdr:to>
    <xdr:sp macro="" textlink="">
      <xdr:nvSpPr>
        <xdr:cNvPr id="124" name="フローチャート: 判断 123">
          <a:extLst>
            <a:ext uri="{FF2B5EF4-FFF2-40B4-BE49-F238E27FC236}">
              <a16:creationId xmlns="" xmlns:a16="http://schemas.microsoft.com/office/drawing/2014/main" id="{00000000-0008-0000-0200-00007C000000}"/>
            </a:ext>
          </a:extLst>
        </xdr:cNvPr>
        <xdr:cNvSpPr/>
      </xdr:nvSpPr>
      <xdr:spPr>
        <a:xfrm>
          <a:off x="8699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116857</xdr:rowOff>
    </xdr:from>
    <xdr:ext cx="469744" cy="259045"/>
    <xdr:sp macro="" textlink="">
      <xdr:nvSpPr>
        <xdr:cNvPr id="125" name="n_2aveValue【図書館】&#10;一人当たり面積">
          <a:extLst>
            <a:ext uri="{FF2B5EF4-FFF2-40B4-BE49-F238E27FC236}">
              <a16:creationId xmlns="" xmlns:a16="http://schemas.microsoft.com/office/drawing/2014/main" id="{00000000-0008-0000-0200-00007D000000}"/>
            </a:ext>
          </a:extLst>
        </xdr:cNvPr>
        <xdr:cNvSpPr txBox="1"/>
      </xdr:nvSpPr>
      <xdr:spPr>
        <a:xfrm>
          <a:off x="8515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10160</xdr:rowOff>
    </xdr:from>
    <xdr:to>
      <xdr:col>41</xdr:col>
      <xdr:colOff>101600</xdr:colOff>
      <xdr:row>40</xdr:row>
      <xdr:rowOff>111760</xdr:rowOff>
    </xdr:to>
    <xdr:sp macro="" textlink="">
      <xdr:nvSpPr>
        <xdr:cNvPr id="126" name="フローチャート: 判断 125">
          <a:extLst>
            <a:ext uri="{FF2B5EF4-FFF2-40B4-BE49-F238E27FC236}">
              <a16:creationId xmlns="" xmlns:a16="http://schemas.microsoft.com/office/drawing/2014/main" id="{00000000-0008-0000-0200-00007E000000}"/>
            </a:ext>
          </a:extLst>
        </xdr:cNvPr>
        <xdr:cNvSpPr/>
      </xdr:nvSpPr>
      <xdr:spPr>
        <a:xfrm>
          <a:off x="7810500" y="68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128287</xdr:rowOff>
    </xdr:from>
    <xdr:ext cx="469744" cy="259045"/>
    <xdr:sp macro="" textlink="">
      <xdr:nvSpPr>
        <xdr:cNvPr id="127" name="n_3aveValue【図書館】&#10;一人当たり面積">
          <a:extLst>
            <a:ext uri="{FF2B5EF4-FFF2-40B4-BE49-F238E27FC236}">
              <a16:creationId xmlns="" xmlns:a16="http://schemas.microsoft.com/office/drawing/2014/main" id="{00000000-0008-0000-0200-00007F000000}"/>
            </a:ext>
          </a:extLst>
        </xdr:cNvPr>
        <xdr:cNvSpPr txBox="1"/>
      </xdr:nvSpPr>
      <xdr:spPr>
        <a:xfrm>
          <a:off x="7626427"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40</xdr:row>
      <xdr:rowOff>36830</xdr:rowOff>
    </xdr:from>
    <xdr:to>
      <xdr:col>36</xdr:col>
      <xdr:colOff>165100</xdr:colOff>
      <xdr:row>40</xdr:row>
      <xdr:rowOff>138430</xdr:rowOff>
    </xdr:to>
    <xdr:sp macro="" textlink="">
      <xdr:nvSpPr>
        <xdr:cNvPr id="128" name="フローチャート: 判断 127">
          <a:extLst>
            <a:ext uri="{FF2B5EF4-FFF2-40B4-BE49-F238E27FC236}">
              <a16:creationId xmlns="" xmlns:a16="http://schemas.microsoft.com/office/drawing/2014/main" id="{00000000-0008-0000-0200-000080000000}"/>
            </a:ext>
          </a:extLst>
        </xdr:cNvPr>
        <xdr:cNvSpPr/>
      </xdr:nvSpPr>
      <xdr:spPr>
        <a:xfrm>
          <a:off x="6921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38</xdr:row>
      <xdr:rowOff>154957</xdr:rowOff>
    </xdr:from>
    <xdr:ext cx="469744" cy="259045"/>
    <xdr:sp macro="" textlink="">
      <xdr:nvSpPr>
        <xdr:cNvPr id="129" name="n_4aveValue【図書館】&#10;一人当たり面積">
          <a:extLst>
            <a:ext uri="{FF2B5EF4-FFF2-40B4-BE49-F238E27FC236}">
              <a16:creationId xmlns="" xmlns:a16="http://schemas.microsoft.com/office/drawing/2014/main" id="{00000000-0008-0000-0200-000081000000}"/>
            </a:ext>
          </a:extLst>
        </xdr:cNvPr>
        <xdr:cNvSpPr txBox="1"/>
      </xdr:nvSpPr>
      <xdr:spPr>
        <a:xfrm>
          <a:off x="67374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30" name="テキスト ボックス 129">
          <a:extLst>
            <a:ext uri="{FF2B5EF4-FFF2-40B4-BE49-F238E27FC236}">
              <a16:creationId xmlns="" xmlns:a16="http://schemas.microsoft.com/office/drawing/2014/main" id="{00000000-0008-0000-0200-000082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a:extLst>
            <a:ext uri="{FF2B5EF4-FFF2-40B4-BE49-F238E27FC236}">
              <a16:creationId xmlns="" xmlns:a16="http://schemas.microsoft.com/office/drawing/2014/main" id="{00000000-0008-0000-0200-000083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a:extLst>
            <a:ext uri="{FF2B5EF4-FFF2-40B4-BE49-F238E27FC236}">
              <a16:creationId xmlns="" xmlns:a16="http://schemas.microsoft.com/office/drawing/2014/main" id="{00000000-0008-0000-0200-000084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a:extLst>
            <a:ext uri="{FF2B5EF4-FFF2-40B4-BE49-F238E27FC236}">
              <a16:creationId xmlns="" xmlns:a16="http://schemas.microsoft.com/office/drawing/2014/main" id="{00000000-0008-0000-0200-000085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a:extLst>
            <a:ext uri="{FF2B5EF4-FFF2-40B4-BE49-F238E27FC236}">
              <a16:creationId xmlns="" xmlns:a16="http://schemas.microsoft.com/office/drawing/2014/main" id="{00000000-0008-0000-0200-000086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109220</xdr:rowOff>
    </xdr:from>
    <xdr:to>
      <xdr:col>55</xdr:col>
      <xdr:colOff>50800</xdr:colOff>
      <xdr:row>42</xdr:row>
      <xdr:rowOff>39370</xdr:rowOff>
    </xdr:to>
    <xdr:sp macro="" textlink="">
      <xdr:nvSpPr>
        <xdr:cNvPr id="135" name="楕円 134">
          <a:extLst>
            <a:ext uri="{FF2B5EF4-FFF2-40B4-BE49-F238E27FC236}">
              <a16:creationId xmlns="" xmlns:a16="http://schemas.microsoft.com/office/drawing/2014/main" id="{00000000-0008-0000-0200-000087000000}"/>
            </a:ext>
          </a:extLst>
        </xdr:cNvPr>
        <xdr:cNvSpPr/>
      </xdr:nvSpPr>
      <xdr:spPr>
        <a:xfrm>
          <a:off x="104267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24147</xdr:rowOff>
    </xdr:from>
    <xdr:ext cx="469744" cy="259045"/>
    <xdr:sp macro="" textlink="">
      <xdr:nvSpPr>
        <xdr:cNvPr id="136" name="【図書館】&#10;一人当たり面積該当値テキスト">
          <a:extLst>
            <a:ext uri="{FF2B5EF4-FFF2-40B4-BE49-F238E27FC236}">
              <a16:creationId xmlns="" xmlns:a16="http://schemas.microsoft.com/office/drawing/2014/main" id="{00000000-0008-0000-0200-000088000000}"/>
            </a:ext>
          </a:extLst>
        </xdr:cNvPr>
        <xdr:cNvSpPr txBox="1"/>
      </xdr:nvSpPr>
      <xdr:spPr>
        <a:xfrm>
          <a:off x="10515600" y="70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29210</xdr:rowOff>
    </xdr:from>
    <xdr:to>
      <xdr:col>50</xdr:col>
      <xdr:colOff>165100</xdr:colOff>
      <xdr:row>41</xdr:row>
      <xdr:rowOff>130810</xdr:rowOff>
    </xdr:to>
    <xdr:sp macro="" textlink="">
      <xdr:nvSpPr>
        <xdr:cNvPr id="137" name="楕円 136">
          <a:extLst>
            <a:ext uri="{FF2B5EF4-FFF2-40B4-BE49-F238E27FC236}">
              <a16:creationId xmlns="" xmlns:a16="http://schemas.microsoft.com/office/drawing/2014/main" id="{00000000-0008-0000-0200-000089000000}"/>
            </a:ext>
          </a:extLst>
        </xdr:cNvPr>
        <xdr:cNvSpPr/>
      </xdr:nvSpPr>
      <xdr:spPr>
        <a:xfrm>
          <a:off x="9588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80010</xdr:rowOff>
    </xdr:from>
    <xdr:to>
      <xdr:col>55</xdr:col>
      <xdr:colOff>0</xdr:colOff>
      <xdr:row>41</xdr:row>
      <xdr:rowOff>160020</xdr:rowOff>
    </xdr:to>
    <xdr:cxnSp macro="">
      <xdr:nvCxnSpPr>
        <xdr:cNvPr id="138" name="直線コネクタ 137">
          <a:extLst>
            <a:ext uri="{FF2B5EF4-FFF2-40B4-BE49-F238E27FC236}">
              <a16:creationId xmlns="" xmlns:a16="http://schemas.microsoft.com/office/drawing/2014/main" id="{00000000-0008-0000-0200-00008A000000}"/>
            </a:ext>
          </a:extLst>
        </xdr:cNvPr>
        <xdr:cNvCxnSpPr/>
      </xdr:nvCxnSpPr>
      <xdr:spPr>
        <a:xfrm>
          <a:off x="9639300" y="710946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33020</xdr:rowOff>
    </xdr:from>
    <xdr:to>
      <xdr:col>46</xdr:col>
      <xdr:colOff>38100</xdr:colOff>
      <xdr:row>41</xdr:row>
      <xdr:rowOff>134620</xdr:rowOff>
    </xdr:to>
    <xdr:sp macro="" textlink="">
      <xdr:nvSpPr>
        <xdr:cNvPr id="139" name="楕円 138">
          <a:extLst>
            <a:ext uri="{FF2B5EF4-FFF2-40B4-BE49-F238E27FC236}">
              <a16:creationId xmlns="" xmlns:a16="http://schemas.microsoft.com/office/drawing/2014/main" id="{00000000-0008-0000-0200-00008B000000}"/>
            </a:ext>
          </a:extLst>
        </xdr:cNvPr>
        <xdr:cNvSpPr/>
      </xdr:nvSpPr>
      <xdr:spPr>
        <a:xfrm>
          <a:off x="8699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80010</xdr:rowOff>
    </xdr:from>
    <xdr:to>
      <xdr:col>50</xdr:col>
      <xdr:colOff>114300</xdr:colOff>
      <xdr:row>41</xdr:row>
      <xdr:rowOff>83820</xdr:rowOff>
    </xdr:to>
    <xdr:cxnSp macro="">
      <xdr:nvCxnSpPr>
        <xdr:cNvPr id="140" name="直線コネクタ 139">
          <a:extLst>
            <a:ext uri="{FF2B5EF4-FFF2-40B4-BE49-F238E27FC236}">
              <a16:creationId xmlns="" xmlns:a16="http://schemas.microsoft.com/office/drawing/2014/main" id="{00000000-0008-0000-0200-00008C000000}"/>
            </a:ext>
          </a:extLst>
        </xdr:cNvPr>
        <xdr:cNvCxnSpPr/>
      </xdr:nvCxnSpPr>
      <xdr:spPr>
        <a:xfrm flipV="1">
          <a:off x="8750300" y="7109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33020</xdr:rowOff>
    </xdr:from>
    <xdr:to>
      <xdr:col>41</xdr:col>
      <xdr:colOff>101600</xdr:colOff>
      <xdr:row>41</xdr:row>
      <xdr:rowOff>134620</xdr:rowOff>
    </xdr:to>
    <xdr:sp macro="" textlink="">
      <xdr:nvSpPr>
        <xdr:cNvPr id="141" name="楕円 140">
          <a:extLst>
            <a:ext uri="{FF2B5EF4-FFF2-40B4-BE49-F238E27FC236}">
              <a16:creationId xmlns="" xmlns:a16="http://schemas.microsoft.com/office/drawing/2014/main" id="{00000000-0008-0000-0200-00008D000000}"/>
            </a:ext>
          </a:extLst>
        </xdr:cNvPr>
        <xdr:cNvSpPr/>
      </xdr:nvSpPr>
      <xdr:spPr>
        <a:xfrm>
          <a:off x="7810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83820</xdr:rowOff>
    </xdr:from>
    <xdr:to>
      <xdr:col>45</xdr:col>
      <xdr:colOff>177800</xdr:colOff>
      <xdr:row>41</xdr:row>
      <xdr:rowOff>83820</xdr:rowOff>
    </xdr:to>
    <xdr:cxnSp macro="">
      <xdr:nvCxnSpPr>
        <xdr:cNvPr id="142" name="直線コネクタ 141">
          <a:extLst>
            <a:ext uri="{FF2B5EF4-FFF2-40B4-BE49-F238E27FC236}">
              <a16:creationId xmlns="" xmlns:a16="http://schemas.microsoft.com/office/drawing/2014/main" id="{00000000-0008-0000-0200-00008E000000}"/>
            </a:ext>
          </a:extLst>
        </xdr:cNvPr>
        <xdr:cNvCxnSpPr/>
      </xdr:nvCxnSpPr>
      <xdr:spPr>
        <a:xfrm>
          <a:off x="7861300" y="711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36830</xdr:rowOff>
    </xdr:from>
    <xdr:to>
      <xdr:col>36</xdr:col>
      <xdr:colOff>165100</xdr:colOff>
      <xdr:row>41</xdr:row>
      <xdr:rowOff>138430</xdr:rowOff>
    </xdr:to>
    <xdr:sp macro="" textlink="">
      <xdr:nvSpPr>
        <xdr:cNvPr id="143" name="楕円 142">
          <a:extLst>
            <a:ext uri="{FF2B5EF4-FFF2-40B4-BE49-F238E27FC236}">
              <a16:creationId xmlns="" xmlns:a16="http://schemas.microsoft.com/office/drawing/2014/main" id="{00000000-0008-0000-0200-00008F000000}"/>
            </a:ext>
          </a:extLst>
        </xdr:cNvPr>
        <xdr:cNvSpPr/>
      </xdr:nvSpPr>
      <xdr:spPr>
        <a:xfrm>
          <a:off x="6921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83820</xdr:rowOff>
    </xdr:from>
    <xdr:to>
      <xdr:col>41</xdr:col>
      <xdr:colOff>50800</xdr:colOff>
      <xdr:row>41</xdr:row>
      <xdr:rowOff>87630</xdr:rowOff>
    </xdr:to>
    <xdr:cxnSp macro="">
      <xdr:nvCxnSpPr>
        <xdr:cNvPr id="144" name="直線コネクタ 143">
          <a:extLst>
            <a:ext uri="{FF2B5EF4-FFF2-40B4-BE49-F238E27FC236}">
              <a16:creationId xmlns="" xmlns:a16="http://schemas.microsoft.com/office/drawing/2014/main" id="{00000000-0008-0000-0200-000090000000}"/>
            </a:ext>
          </a:extLst>
        </xdr:cNvPr>
        <xdr:cNvCxnSpPr/>
      </xdr:nvCxnSpPr>
      <xdr:spPr>
        <a:xfrm flipV="1">
          <a:off x="6972300" y="7113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121937</xdr:rowOff>
    </xdr:from>
    <xdr:ext cx="469744" cy="259045"/>
    <xdr:sp macro="" textlink="">
      <xdr:nvSpPr>
        <xdr:cNvPr id="145" name="n_1mainValue【図書館】&#10;一人当たり面積">
          <a:extLst>
            <a:ext uri="{FF2B5EF4-FFF2-40B4-BE49-F238E27FC236}">
              <a16:creationId xmlns="" xmlns:a16="http://schemas.microsoft.com/office/drawing/2014/main" id="{00000000-0008-0000-0200-000091000000}"/>
            </a:ext>
          </a:extLst>
        </xdr:cNvPr>
        <xdr:cNvSpPr txBox="1"/>
      </xdr:nvSpPr>
      <xdr:spPr>
        <a:xfrm>
          <a:off x="93917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125747</xdr:rowOff>
    </xdr:from>
    <xdr:ext cx="469744" cy="259045"/>
    <xdr:sp macro="" textlink="">
      <xdr:nvSpPr>
        <xdr:cNvPr id="146" name="n_2mainValue【図書館】&#10;一人当たり面積">
          <a:extLst>
            <a:ext uri="{FF2B5EF4-FFF2-40B4-BE49-F238E27FC236}">
              <a16:creationId xmlns="" xmlns:a16="http://schemas.microsoft.com/office/drawing/2014/main" id="{00000000-0008-0000-0200-000092000000}"/>
            </a:ext>
          </a:extLst>
        </xdr:cNvPr>
        <xdr:cNvSpPr txBox="1"/>
      </xdr:nvSpPr>
      <xdr:spPr>
        <a:xfrm>
          <a:off x="8515427" y="715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125747</xdr:rowOff>
    </xdr:from>
    <xdr:ext cx="469744" cy="259045"/>
    <xdr:sp macro="" textlink="">
      <xdr:nvSpPr>
        <xdr:cNvPr id="147" name="n_3mainValue【図書館】&#10;一人当たり面積">
          <a:extLst>
            <a:ext uri="{FF2B5EF4-FFF2-40B4-BE49-F238E27FC236}">
              <a16:creationId xmlns="" xmlns:a16="http://schemas.microsoft.com/office/drawing/2014/main" id="{00000000-0008-0000-0200-000093000000}"/>
            </a:ext>
          </a:extLst>
        </xdr:cNvPr>
        <xdr:cNvSpPr txBox="1"/>
      </xdr:nvSpPr>
      <xdr:spPr>
        <a:xfrm>
          <a:off x="7626427" y="715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129557</xdr:rowOff>
    </xdr:from>
    <xdr:ext cx="469744" cy="259045"/>
    <xdr:sp macro="" textlink="">
      <xdr:nvSpPr>
        <xdr:cNvPr id="148" name="n_4mainValue【図書館】&#10;一人当たり面積">
          <a:extLst>
            <a:ext uri="{FF2B5EF4-FFF2-40B4-BE49-F238E27FC236}">
              <a16:creationId xmlns="" xmlns:a16="http://schemas.microsoft.com/office/drawing/2014/main" id="{00000000-0008-0000-0200-000094000000}"/>
            </a:ext>
          </a:extLst>
        </xdr:cNvPr>
        <xdr:cNvSpPr txBox="1"/>
      </xdr:nvSpPr>
      <xdr:spPr>
        <a:xfrm>
          <a:off x="6737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 xmlns:a16="http://schemas.microsoft.com/office/drawing/2014/main" id="{00000000-0008-0000-02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 xmlns:a16="http://schemas.microsoft.com/office/drawing/2014/main" id="{00000000-0008-0000-02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 xmlns:a16="http://schemas.microsoft.com/office/drawing/2014/main" id="{00000000-0008-0000-02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 xmlns:a16="http://schemas.microsoft.com/office/drawing/2014/main" id="{00000000-0008-0000-02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 xmlns:a16="http://schemas.microsoft.com/office/drawing/2014/main" id="{00000000-0008-0000-02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 xmlns:a16="http://schemas.microsoft.com/office/drawing/2014/main" id="{00000000-0008-0000-02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 xmlns:a16="http://schemas.microsoft.com/office/drawing/2014/main" id="{00000000-0008-0000-02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 xmlns:a16="http://schemas.microsoft.com/office/drawing/2014/main" id="{00000000-0008-0000-02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 xmlns:a16="http://schemas.microsoft.com/office/drawing/2014/main" id="{00000000-0008-0000-02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 xmlns:a16="http://schemas.microsoft.com/office/drawing/2014/main" id="{00000000-0008-0000-02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 xmlns:a16="http://schemas.microsoft.com/office/drawing/2014/main" id="{00000000-0008-0000-02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 xmlns:a16="http://schemas.microsoft.com/office/drawing/2014/main" id="{00000000-0008-0000-02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 xmlns:a16="http://schemas.microsoft.com/office/drawing/2014/main" id="{00000000-0008-0000-02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 xmlns:a16="http://schemas.microsoft.com/office/drawing/2014/main" id="{00000000-0008-0000-02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4" name="直線コネクタ 173">
          <a:extLst>
            <a:ext uri="{FF2B5EF4-FFF2-40B4-BE49-F238E27FC236}">
              <a16:creationId xmlns="" xmlns:a16="http://schemas.microsoft.com/office/drawing/2014/main" id="{00000000-0008-0000-0200-0000AE000000}"/>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 xmlns:a16="http://schemas.microsoft.com/office/drawing/2014/main" id="{00000000-0008-0000-02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 xmlns:a16="http://schemas.microsoft.com/office/drawing/2014/main" id="{00000000-0008-0000-02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7" name="【体育館・プール】&#10;有形固定資産減価償却率最大値テキスト">
          <a:extLst>
            <a:ext uri="{FF2B5EF4-FFF2-40B4-BE49-F238E27FC236}">
              <a16:creationId xmlns="" xmlns:a16="http://schemas.microsoft.com/office/drawing/2014/main" id="{00000000-0008-0000-0200-0000B1000000}"/>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8" name="直線コネクタ 177">
          <a:extLst>
            <a:ext uri="{FF2B5EF4-FFF2-40B4-BE49-F238E27FC236}">
              <a16:creationId xmlns="" xmlns:a16="http://schemas.microsoft.com/office/drawing/2014/main" id="{00000000-0008-0000-0200-0000B2000000}"/>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78212</xdr:rowOff>
    </xdr:from>
    <xdr:ext cx="405111" cy="259045"/>
    <xdr:sp macro="" textlink="">
      <xdr:nvSpPr>
        <xdr:cNvPr id="179" name="【体育館・プール】&#10;有形固定資産減価償却率平均値テキスト">
          <a:extLst>
            <a:ext uri="{FF2B5EF4-FFF2-40B4-BE49-F238E27FC236}">
              <a16:creationId xmlns="" xmlns:a16="http://schemas.microsoft.com/office/drawing/2014/main" id="{00000000-0008-0000-0200-0000B3000000}"/>
            </a:ext>
          </a:extLst>
        </xdr:cNvPr>
        <xdr:cNvSpPr txBox="1"/>
      </xdr:nvSpPr>
      <xdr:spPr>
        <a:xfrm>
          <a:off x="4673600" y="10365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80" name="フローチャート: 判断 179">
          <a:extLst>
            <a:ext uri="{FF2B5EF4-FFF2-40B4-BE49-F238E27FC236}">
              <a16:creationId xmlns="" xmlns:a16="http://schemas.microsoft.com/office/drawing/2014/main" id="{00000000-0008-0000-0200-0000B4000000}"/>
            </a:ext>
          </a:extLst>
        </xdr:cNvPr>
        <xdr:cNvSpPr/>
      </xdr:nvSpPr>
      <xdr:spPr>
        <a:xfrm>
          <a:off x="45847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81" name="フローチャート: 判断 180">
          <a:extLst>
            <a:ext uri="{FF2B5EF4-FFF2-40B4-BE49-F238E27FC236}">
              <a16:creationId xmlns="" xmlns:a16="http://schemas.microsoft.com/office/drawing/2014/main" id="{00000000-0008-0000-0200-0000B5000000}"/>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150603</xdr:rowOff>
    </xdr:from>
    <xdr:ext cx="405111" cy="259045"/>
    <xdr:sp macro="" textlink="">
      <xdr:nvSpPr>
        <xdr:cNvPr id="182" name="n_1aveValue【体育館・プール】&#10;有形固定資産減価償却率">
          <a:extLst>
            <a:ext uri="{FF2B5EF4-FFF2-40B4-BE49-F238E27FC236}">
              <a16:creationId xmlns="" xmlns:a16="http://schemas.microsoft.com/office/drawing/2014/main" id="{00000000-0008-0000-0200-0000B6000000}"/>
            </a:ext>
          </a:extLst>
        </xdr:cNvPr>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166370</xdr:rowOff>
    </xdr:from>
    <xdr:to>
      <xdr:col>15</xdr:col>
      <xdr:colOff>101600</xdr:colOff>
      <xdr:row>61</xdr:row>
      <xdr:rowOff>96520</xdr:rowOff>
    </xdr:to>
    <xdr:sp macro="" textlink="">
      <xdr:nvSpPr>
        <xdr:cNvPr id="183" name="フローチャート: 判断 182">
          <a:extLst>
            <a:ext uri="{FF2B5EF4-FFF2-40B4-BE49-F238E27FC236}">
              <a16:creationId xmlns="" xmlns:a16="http://schemas.microsoft.com/office/drawing/2014/main" id="{00000000-0008-0000-0200-0000B7000000}"/>
            </a:ext>
          </a:extLst>
        </xdr:cNvPr>
        <xdr:cNvSpPr/>
      </xdr:nvSpPr>
      <xdr:spPr>
        <a:xfrm>
          <a:off x="2857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113047</xdr:rowOff>
    </xdr:from>
    <xdr:ext cx="405111" cy="259045"/>
    <xdr:sp macro="" textlink="">
      <xdr:nvSpPr>
        <xdr:cNvPr id="184" name="n_2aveValue【体育館・プール】&#10;有形固定資産減価償却率">
          <a:extLst>
            <a:ext uri="{FF2B5EF4-FFF2-40B4-BE49-F238E27FC236}">
              <a16:creationId xmlns="" xmlns:a16="http://schemas.microsoft.com/office/drawing/2014/main" id="{00000000-0008-0000-0200-0000B8000000}"/>
            </a:ext>
          </a:extLst>
        </xdr:cNvPr>
        <xdr:cNvSpPr txBox="1"/>
      </xdr:nvSpPr>
      <xdr:spPr>
        <a:xfrm>
          <a:off x="2705744"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61</xdr:row>
      <xdr:rowOff>22678</xdr:rowOff>
    </xdr:from>
    <xdr:to>
      <xdr:col>10</xdr:col>
      <xdr:colOff>165100</xdr:colOff>
      <xdr:row>61</xdr:row>
      <xdr:rowOff>124278</xdr:rowOff>
    </xdr:to>
    <xdr:sp macro="" textlink="">
      <xdr:nvSpPr>
        <xdr:cNvPr id="185" name="フローチャート: 判断 184">
          <a:extLst>
            <a:ext uri="{FF2B5EF4-FFF2-40B4-BE49-F238E27FC236}">
              <a16:creationId xmlns="" xmlns:a16="http://schemas.microsoft.com/office/drawing/2014/main" id="{00000000-0008-0000-0200-0000B9000000}"/>
            </a:ext>
          </a:extLst>
        </xdr:cNvPr>
        <xdr:cNvSpPr/>
      </xdr:nvSpPr>
      <xdr:spPr>
        <a:xfrm>
          <a:off x="1968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140805</xdr:rowOff>
    </xdr:from>
    <xdr:ext cx="405111" cy="259045"/>
    <xdr:sp macro="" textlink="">
      <xdr:nvSpPr>
        <xdr:cNvPr id="186" name="n_3aveValue【体育館・プール】&#10;有形固定資産減価償却率">
          <a:extLst>
            <a:ext uri="{FF2B5EF4-FFF2-40B4-BE49-F238E27FC236}">
              <a16:creationId xmlns="" xmlns:a16="http://schemas.microsoft.com/office/drawing/2014/main" id="{00000000-0008-0000-0200-0000BA000000}"/>
            </a:ext>
          </a:extLst>
        </xdr:cNvPr>
        <xdr:cNvSpPr txBox="1"/>
      </xdr:nvSpPr>
      <xdr:spPr>
        <a:xfrm>
          <a:off x="1816744"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60</xdr:row>
      <xdr:rowOff>164737</xdr:rowOff>
    </xdr:from>
    <xdr:to>
      <xdr:col>6</xdr:col>
      <xdr:colOff>38100</xdr:colOff>
      <xdr:row>61</xdr:row>
      <xdr:rowOff>94887</xdr:rowOff>
    </xdr:to>
    <xdr:sp macro="" textlink="">
      <xdr:nvSpPr>
        <xdr:cNvPr id="187" name="フローチャート: 判断 186">
          <a:extLst>
            <a:ext uri="{FF2B5EF4-FFF2-40B4-BE49-F238E27FC236}">
              <a16:creationId xmlns="" xmlns:a16="http://schemas.microsoft.com/office/drawing/2014/main" id="{00000000-0008-0000-0200-0000BB000000}"/>
            </a:ext>
          </a:extLst>
        </xdr:cNvPr>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59</xdr:row>
      <xdr:rowOff>111414</xdr:rowOff>
    </xdr:from>
    <xdr:ext cx="405111" cy="259045"/>
    <xdr:sp macro="" textlink="">
      <xdr:nvSpPr>
        <xdr:cNvPr id="188" name="n_4aveValue【体育館・プール】&#10;有形固定資産減価償却率">
          <a:extLst>
            <a:ext uri="{FF2B5EF4-FFF2-40B4-BE49-F238E27FC236}">
              <a16:creationId xmlns="" xmlns:a16="http://schemas.microsoft.com/office/drawing/2014/main" id="{00000000-0008-0000-0200-0000BC000000}"/>
            </a:ext>
          </a:extLst>
        </xdr:cNvPr>
        <xdr:cNvSpPr txBox="1"/>
      </xdr:nvSpPr>
      <xdr:spPr>
        <a:xfrm>
          <a:off x="927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9" name="テキスト ボックス 188">
          <a:extLst>
            <a:ext uri="{FF2B5EF4-FFF2-40B4-BE49-F238E27FC236}">
              <a16:creationId xmlns="" xmlns:a16="http://schemas.microsoft.com/office/drawing/2014/main" id="{00000000-0008-0000-0200-0000B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90" name="テキスト ボックス 189">
          <a:extLst>
            <a:ext uri="{FF2B5EF4-FFF2-40B4-BE49-F238E27FC236}">
              <a16:creationId xmlns="" xmlns:a16="http://schemas.microsoft.com/office/drawing/2014/main" id="{00000000-0008-0000-0200-0000B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1" name="テキスト ボックス 190">
          <a:extLst>
            <a:ext uri="{FF2B5EF4-FFF2-40B4-BE49-F238E27FC236}">
              <a16:creationId xmlns="" xmlns:a16="http://schemas.microsoft.com/office/drawing/2014/main" id="{00000000-0008-0000-0200-0000B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2" name="テキスト ボックス 191">
          <a:extLst>
            <a:ext uri="{FF2B5EF4-FFF2-40B4-BE49-F238E27FC236}">
              <a16:creationId xmlns="" xmlns:a16="http://schemas.microsoft.com/office/drawing/2014/main" id="{00000000-0008-0000-0200-0000C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3" name="テキスト ボックス 192">
          <a:extLst>
            <a:ext uri="{FF2B5EF4-FFF2-40B4-BE49-F238E27FC236}">
              <a16:creationId xmlns="" xmlns:a16="http://schemas.microsoft.com/office/drawing/2014/main" id="{00000000-0008-0000-0200-0000C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94524</xdr:rowOff>
    </xdr:from>
    <xdr:to>
      <xdr:col>24</xdr:col>
      <xdr:colOff>114300</xdr:colOff>
      <xdr:row>63</xdr:row>
      <xdr:rowOff>24674</xdr:rowOff>
    </xdr:to>
    <xdr:sp macro="" textlink="">
      <xdr:nvSpPr>
        <xdr:cNvPr id="194" name="楕円 193">
          <a:extLst>
            <a:ext uri="{FF2B5EF4-FFF2-40B4-BE49-F238E27FC236}">
              <a16:creationId xmlns="" xmlns:a16="http://schemas.microsoft.com/office/drawing/2014/main" id="{00000000-0008-0000-0200-0000C2000000}"/>
            </a:ext>
          </a:extLst>
        </xdr:cNvPr>
        <xdr:cNvSpPr/>
      </xdr:nvSpPr>
      <xdr:spPr>
        <a:xfrm>
          <a:off x="45847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72951</xdr:rowOff>
    </xdr:from>
    <xdr:ext cx="405111" cy="259045"/>
    <xdr:sp macro="" textlink="">
      <xdr:nvSpPr>
        <xdr:cNvPr id="195" name="【体育館・プール】&#10;有形固定資産減価償却率該当値テキスト">
          <a:extLst>
            <a:ext uri="{FF2B5EF4-FFF2-40B4-BE49-F238E27FC236}">
              <a16:creationId xmlns="" xmlns:a16="http://schemas.microsoft.com/office/drawing/2014/main" id="{00000000-0008-0000-0200-0000C3000000}"/>
            </a:ext>
          </a:extLst>
        </xdr:cNvPr>
        <xdr:cNvSpPr txBox="1"/>
      </xdr:nvSpPr>
      <xdr:spPr>
        <a:xfrm>
          <a:off x="4673600" y="107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63500</xdr:rowOff>
    </xdr:from>
    <xdr:to>
      <xdr:col>20</xdr:col>
      <xdr:colOff>38100</xdr:colOff>
      <xdr:row>62</xdr:row>
      <xdr:rowOff>165100</xdr:rowOff>
    </xdr:to>
    <xdr:sp macro="" textlink="">
      <xdr:nvSpPr>
        <xdr:cNvPr id="196" name="楕円 195">
          <a:extLst>
            <a:ext uri="{FF2B5EF4-FFF2-40B4-BE49-F238E27FC236}">
              <a16:creationId xmlns="" xmlns:a16="http://schemas.microsoft.com/office/drawing/2014/main" id="{00000000-0008-0000-0200-0000C4000000}"/>
            </a:ext>
          </a:extLst>
        </xdr:cNvPr>
        <xdr:cNvSpPr/>
      </xdr:nvSpPr>
      <xdr:spPr>
        <a:xfrm>
          <a:off x="3746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114300</xdr:rowOff>
    </xdr:from>
    <xdr:to>
      <xdr:col>24</xdr:col>
      <xdr:colOff>63500</xdr:colOff>
      <xdr:row>62</xdr:row>
      <xdr:rowOff>145324</xdr:rowOff>
    </xdr:to>
    <xdr:cxnSp macro="">
      <xdr:nvCxnSpPr>
        <xdr:cNvPr id="197" name="直線コネクタ 196">
          <a:extLst>
            <a:ext uri="{FF2B5EF4-FFF2-40B4-BE49-F238E27FC236}">
              <a16:creationId xmlns="" xmlns:a16="http://schemas.microsoft.com/office/drawing/2014/main" id="{00000000-0008-0000-0200-0000C5000000}"/>
            </a:ext>
          </a:extLst>
        </xdr:cNvPr>
        <xdr:cNvCxnSpPr/>
      </xdr:nvCxnSpPr>
      <xdr:spPr>
        <a:xfrm>
          <a:off x="3797300" y="1074420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145143</xdr:rowOff>
    </xdr:from>
    <xdr:to>
      <xdr:col>15</xdr:col>
      <xdr:colOff>101600</xdr:colOff>
      <xdr:row>63</xdr:row>
      <xdr:rowOff>75293</xdr:rowOff>
    </xdr:to>
    <xdr:sp macro="" textlink="">
      <xdr:nvSpPr>
        <xdr:cNvPr id="198" name="楕円 197">
          <a:extLst>
            <a:ext uri="{FF2B5EF4-FFF2-40B4-BE49-F238E27FC236}">
              <a16:creationId xmlns="" xmlns:a16="http://schemas.microsoft.com/office/drawing/2014/main" id="{00000000-0008-0000-0200-0000C6000000}"/>
            </a:ext>
          </a:extLst>
        </xdr:cNvPr>
        <xdr:cNvSpPr/>
      </xdr:nvSpPr>
      <xdr:spPr>
        <a:xfrm>
          <a:off x="2857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114300</xdr:rowOff>
    </xdr:from>
    <xdr:to>
      <xdr:col>19</xdr:col>
      <xdr:colOff>177800</xdr:colOff>
      <xdr:row>63</xdr:row>
      <xdr:rowOff>24493</xdr:rowOff>
    </xdr:to>
    <xdr:cxnSp macro="">
      <xdr:nvCxnSpPr>
        <xdr:cNvPr id="199" name="直線コネクタ 198">
          <a:extLst>
            <a:ext uri="{FF2B5EF4-FFF2-40B4-BE49-F238E27FC236}">
              <a16:creationId xmlns="" xmlns:a16="http://schemas.microsoft.com/office/drawing/2014/main" id="{00000000-0008-0000-0200-0000C7000000}"/>
            </a:ext>
          </a:extLst>
        </xdr:cNvPr>
        <xdr:cNvCxnSpPr/>
      </xdr:nvCxnSpPr>
      <xdr:spPr>
        <a:xfrm flipV="1">
          <a:off x="2908300" y="107442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112485</xdr:rowOff>
    </xdr:from>
    <xdr:to>
      <xdr:col>10</xdr:col>
      <xdr:colOff>165100</xdr:colOff>
      <xdr:row>63</xdr:row>
      <xdr:rowOff>42635</xdr:rowOff>
    </xdr:to>
    <xdr:sp macro="" textlink="">
      <xdr:nvSpPr>
        <xdr:cNvPr id="200" name="楕円 199">
          <a:extLst>
            <a:ext uri="{FF2B5EF4-FFF2-40B4-BE49-F238E27FC236}">
              <a16:creationId xmlns="" xmlns:a16="http://schemas.microsoft.com/office/drawing/2014/main" id="{00000000-0008-0000-0200-0000C8000000}"/>
            </a:ext>
          </a:extLst>
        </xdr:cNvPr>
        <xdr:cNvSpPr/>
      </xdr:nvSpPr>
      <xdr:spPr>
        <a:xfrm>
          <a:off x="1968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163285</xdr:rowOff>
    </xdr:from>
    <xdr:to>
      <xdr:col>15</xdr:col>
      <xdr:colOff>50800</xdr:colOff>
      <xdr:row>63</xdr:row>
      <xdr:rowOff>24493</xdr:rowOff>
    </xdr:to>
    <xdr:cxnSp macro="">
      <xdr:nvCxnSpPr>
        <xdr:cNvPr id="201" name="直線コネクタ 200">
          <a:extLst>
            <a:ext uri="{FF2B5EF4-FFF2-40B4-BE49-F238E27FC236}">
              <a16:creationId xmlns="" xmlns:a16="http://schemas.microsoft.com/office/drawing/2014/main" id="{00000000-0008-0000-0200-0000C9000000}"/>
            </a:ext>
          </a:extLst>
        </xdr:cNvPr>
        <xdr:cNvCxnSpPr/>
      </xdr:nvCxnSpPr>
      <xdr:spPr>
        <a:xfrm>
          <a:off x="2019300" y="10793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74930</xdr:rowOff>
    </xdr:from>
    <xdr:to>
      <xdr:col>6</xdr:col>
      <xdr:colOff>38100</xdr:colOff>
      <xdr:row>63</xdr:row>
      <xdr:rowOff>5080</xdr:rowOff>
    </xdr:to>
    <xdr:sp macro="" textlink="">
      <xdr:nvSpPr>
        <xdr:cNvPr id="202" name="楕円 201">
          <a:extLst>
            <a:ext uri="{FF2B5EF4-FFF2-40B4-BE49-F238E27FC236}">
              <a16:creationId xmlns="" xmlns:a16="http://schemas.microsoft.com/office/drawing/2014/main" id="{00000000-0008-0000-0200-0000CA000000}"/>
            </a:ext>
          </a:extLst>
        </xdr:cNvPr>
        <xdr:cNvSpPr/>
      </xdr:nvSpPr>
      <xdr:spPr>
        <a:xfrm>
          <a:off x="1079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125730</xdr:rowOff>
    </xdr:from>
    <xdr:to>
      <xdr:col>10</xdr:col>
      <xdr:colOff>114300</xdr:colOff>
      <xdr:row>62</xdr:row>
      <xdr:rowOff>163285</xdr:rowOff>
    </xdr:to>
    <xdr:cxnSp macro="">
      <xdr:nvCxnSpPr>
        <xdr:cNvPr id="203" name="直線コネクタ 202">
          <a:extLst>
            <a:ext uri="{FF2B5EF4-FFF2-40B4-BE49-F238E27FC236}">
              <a16:creationId xmlns="" xmlns:a16="http://schemas.microsoft.com/office/drawing/2014/main" id="{00000000-0008-0000-0200-0000CB000000}"/>
            </a:ext>
          </a:extLst>
        </xdr:cNvPr>
        <xdr:cNvCxnSpPr/>
      </xdr:nvCxnSpPr>
      <xdr:spPr>
        <a:xfrm>
          <a:off x="1130300" y="10755630"/>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156227</xdr:rowOff>
    </xdr:from>
    <xdr:ext cx="405111" cy="259045"/>
    <xdr:sp macro="" textlink="">
      <xdr:nvSpPr>
        <xdr:cNvPr id="204" name="n_1mainValue【体育館・プール】&#10;有形固定資産減価償却率">
          <a:extLst>
            <a:ext uri="{FF2B5EF4-FFF2-40B4-BE49-F238E27FC236}">
              <a16:creationId xmlns="" xmlns:a16="http://schemas.microsoft.com/office/drawing/2014/main" id="{00000000-0008-0000-0200-0000CC000000}"/>
            </a:ext>
          </a:extLst>
        </xdr:cNvPr>
        <xdr:cNvSpPr txBox="1"/>
      </xdr:nvSpPr>
      <xdr:spPr>
        <a:xfrm>
          <a:off x="3582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66420</xdr:rowOff>
    </xdr:from>
    <xdr:ext cx="405111" cy="259045"/>
    <xdr:sp macro="" textlink="">
      <xdr:nvSpPr>
        <xdr:cNvPr id="205" name="n_2mainValue【体育館・プール】&#10;有形固定資産減価償却率">
          <a:extLst>
            <a:ext uri="{FF2B5EF4-FFF2-40B4-BE49-F238E27FC236}">
              <a16:creationId xmlns="" xmlns:a16="http://schemas.microsoft.com/office/drawing/2014/main" id="{00000000-0008-0000-0200-0000CD000000}"/>
            </a:ext>
          </a:extLst>
        </xdr:cNvPr>
        <xdr:cNvSpPr txBox="1"/>
      </xdr:nvSpPr>
      <xdr:spPr>
        <a:xfrm>
          <a:off x="2705744" y="1086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33762</xdr:rowOff>
    </xdr:from>
    <xdr:ext cx="405111" cy="259045"/>
    <xdr:sp macro="" textlink="">
      <xdr:nvSpPr>
        <xdr:cNvPr id="206" name="n_3mainValue【体育館・プール】&#10;有形固定資産減価償却率">
          <a:extLst>
            <a:ext uri="{FF2B5EF4-FFF2-40B4-BE49-F238E27FC236}">
              <a16:creationId xmlns="" xmlns:a16="http://schemas.microsoft.com/office/drawing/2014/main" id="{00000000-0008-0000-0200-0000CE000000}"/>
            </a:ext>
          </a:extLst>
        </xdr:cNvPr>
        <xdr:cNvSpPr txBox="1"/>
      </xdr:nvSpPr>
      <xdr:spPr>
        <a:xfrm>
          <a:off x="1816744" y="1083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167657</xdr:rowOff>
    </xdr:from>
    <xdr:ext cx="405111" cy="259045"/>
    <xdr:sp macro="" textlink="">
      <xdr:nvSpPr>
        <xdr:cNvPr id="207" name="n_4mainValue【体育館・プール】&#10;有形固定資産減価償却率">
          <a:extLst>
            <a:ext uri="{FF2B5EF4-FFF2-40B4-BE49-F238E27FC236}">
              <a16:creationId xmlns="" xmlns:a16="http://schemas.microsoft.com/office/drawing/2014/main" id="{00000000-0008-0000-0200-0000CF000000}"/>
            </a:ext>
          </a:extLst>
        </xdr:cNvPr>
        <xdr:cNvSpPr txBox="1"/>
      </xdr:nvSpPr>
      <xdr:spPr>
        <a:xfrm>
          <a:off x="9277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 xmlns:a16="http://schemas.microsoft.com/office/drawing/2014/main" id="{00000000-0008-0000-02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 xmlns:a16="http://schemas.microsoft.com/office/drawing/2014/main" id="{00000000-0008-0000-02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 xmlns:a16="http://schemas.microsoft.com/office/drawing/2014/main" id="{00000000-0008-0000-02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 xmlns:a16="http://schemas.microsoft.com/office/drawing/2014/main" id="{00000000-0008-0000-02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 xmlns:a16="http://schemas.microsoft.com/office/drawing/2014/main" id="{00000000-0008-0000-02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 xmlns:a16="http://schemas.microsoft.com/office/drawing/2014/main" id="{00000000-0008-0000-02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 xmlns:a16="http://schemas.microsoft.com/office/drawing/2014/main" id="{00000000-0008-0000-02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 xmlns:a16="http://schemas.microsoft.com/office/drawing/2014/main" id="{00000000-0008-0000-02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 xmlns:a16="http://schemas.microsoft.com/office/drawing/2014/main" id="{00000000-0008-0000-02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 xmlns:a16="http://schemas.microsoft.com/office/drawing/2014/main" id="{00000000-0008-0000-02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 xmlns:a16="http://schemas.microsoft.com/office/drawing/2014/main" id="{00000000-0008-0000-02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 xmlns:a16="http://schemas.microsoft.com/office/drawing/2014/main" id="{00000000-0008-0000-02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 xmlns:a16="http://schemas.microsoft.com/office/drawing/2014/main" id="{00000000-0008-0000-02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 xmlns:a16="http://schemas.microsoft.com/office/drawing/2014/main" id="{00000000-0008-0000-02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 xmlns:a16="http://schemas.microsoft.com/office/drawing/2014/main" id="{00000000-0008-0000-02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 xmlns:a16="http://schemas.microsoft.com/office/drawing/2014/main" id="{00000000-0008-0000-02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 xmlns:a16="http://schemas.microsoft.com/office/drawing/2014/main" id="{00000000-0008-0000-02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 xmlns:a16="http://schemas.microsoft.com/office/drawing/2014/main" id="{00000000-0008-0000-02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 xmlns:a16="http://schemas.microsoft.com/office/drawing/2014/main" id="{00000000-0008-0000-02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 xmlns:a16="http://schemas.microsoft.com/office/drawing/2014/main" id="{00000000-0008-0000-02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 xmlns:a16="http://schemas.microsoft.com/office/drawing/2014/main" id="{00000000-0008-0000-02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 xmlns:a16="http://schemas.microsoft.com/office/drawing/2014/main" id="{00000000-0008-0000-02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 xmlns:a16="http://schemas.microsoft.com/office/drawing/2014/main" id="{00000000-0008-0000-02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231" name="直線コネクタ 230">
          <a:extLst>
            <a:ext uri="{FF2B5EF4-FFF2-40B4-BE49-F238E27FC236}">
              <a16:creationId xmlns="" xmlns:a16="http://schemas.microsoft.com/office/drawing/2014/main" id="{00000000-0008-0000-0200-0000E7000000}"/>
            </a:ext>
          </a:extLst>
        </xdr:cNvPr>
        <xdr:cNvCxnSpPr/>
      </xdr:nvCxnSpPr>
      <xdr:spPr>
        <a:xfrm flipV="1">
          <a:off x="10476865" y="96304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232" name="【体育館・プール】&#10;一人当たり面積最小値テキスト">
          <a:extLst>
            <a:ext uri="{FF2B5EF4-FFF2-40B4-BE49-F238E27FC236}">
              <a16:creationId xmlns="" xmlns:a16="http://schemas.microsoft.com/office/drawing/2014/main" id="{00000000-0008-0000-0200-0000E8000000}"/>
            </a:ext>
          </a:extLst>
        </xdr:cNvPr>
        <xdr:cNvSpPr txBox="1"/>
      </xdr:nvSpPr>
      <xdr:spPr>
        <a:xfrm>
          <a:off x="10515600"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233" name="直線コネクタ 232">
          <a:extLst>
            <a:ext uri="{FF2B5EF4-FFF2-40B4-BE49-F238E27FC236}">
              <a16:creationId xmlns="" xmlns:a16="http://schemas.microsoft.com/office/drawing/2014/main" id="{00000000-0008-0000-0200-0000E9000000}"/>
            </a:ext>
          </a:extLst>
        </xdr:cNvPr>
        <xdr:cNvCxnSpPr/>
      </xdr:nvCxnSpPr>
      <xdr:spPr>
        <a:xfrm>
          <a:off x="10388600" y="1094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234" name="【体育館・プール】&#10;一人当たり面積最大値テキスト">
          <a:extLst>
            <a:ext uri="{FF2B5EF4-FFF2-40B4-BE49-F238E27FC236}">
              <a16:creationId xmlns="" xmlns:a16="http://schemas.microsoft.com/office/drawing/2014/main" id="{00000000-0008-0000-0200-0000EA000000}"/>
            </a:ext>
          </a:extLst>
        </xdr:cNvPr>
        <xdr:cNvSpPr txBox="1"/>
      </xdr:nvSpPr>
      <xdr:spPr>
        <a:xfrm>
          <a:off x="10515600"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235" name="直線コネクタ 234">
          <a:extLst>
            <a:ext uri="{FF2B5EF4-FFF2-40B4-BE49-F238E27FC236}">
              <a16:creationId xmlns="" xmlns:a16="http://schemas.microsoft.com/office/drawing/2014/main" id="{00000000-0008-0000-0200-0000EB000000}"/>
            </a:ext>
          </a:extLst>
        </xdr:cNvPr>
        <xdr:cNvCxnSpPr/>
      </xdr:nvCxnSpPr>
      <xdr:spPr>
        <a:xfrm>
          <a:off x="10388600" y="963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48277</xdr:rowOff>
    </xdr:from>
    <xdr:ext cx="469744" cy="259045"/>
    <xdr:sp macro="" textlink="">
      <xdr:nvSpPr>
        <xdr:cNvPr id="236" name="【体育館・プール】&#10;一人当たり面積平均値テキスト">
          <a:extLst>
            <a:ext uri="{FF2B5EF4-FFF2-40B4-BE49-F238E27FC236}">
              <a16:creationId xmlns="" xmlns:a16="http://schemas.microsoft.com/office/drawing/2014/main" id="{00000000-0008-0000-0200-0000EC000000}"/>
            </a:ext>
          </a:extLst>
        </xdr:cNvPr>
        <xdr:cNvSpPr txBox="1"/>
      </xdr:nvSpPr>
      <xdr:spPr>
        <a:xfrm>
          <a:off x="10515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237" name="フローチャート: 判断 236">
          <a:extLst>
            <a:ext uri="{FF2B5EF4-FFF2-40B4-BE49-F238E27FC236}">
              <a16:creationId xmlns="" xmlns:a16="http://schemas.microsoft.com/office/drawing/2014/main" id="{00000000-0008-0000-0200-0000ED000000}"/>
            </a:ext>
          </a:extLst>
        </xdr:cNvPr>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238" name="フローチャート: 判断 237">
          <a:extLst>
            <a:ext uri="{FF2B5EF4-FFF2-40B4-BE49-F238E27FC236}">
              <a16:creationId xmlns="" xmlns:a16="http://schemas.microsoft.com/office/drawing/2014/main" id="{00000000-0008-0000-0200-0000EE000000}"/>
            </a:ext>
          </a:extLst>
        </xdr:cNvPr>
        <xdr:cNvSpPr/>
      </xdr:nvSpPr>
      <xdr:spPr>
        <a:xfrm>
          <a:off x="9588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157497</xdr:rowOff>
    </xdr:from>
    <xdr:ext cx="469744" cy="259045"/>
    <xdr:sp macro="" textlink="">
      <xdr:nvSpPr>
        <xdr:cNvPr id="239" name="n_1aveValue【体育館・プール】&#10;一人当たり面積">
          <a:extLst>
            <a:ext uri="{FF2B5EF4-FFF2-40B4-BE49-F238E27FC236}">
              <a16:creationId xmlns="" xmlns:a16="http://schemas.microsoft.com/office/drawing/2014/main" id="{00000000-0008-0000-0200-0000EF000000}"/>
            </a:ext>
          </a:extLst>
        </xdr:cNvPr>
        <xdr:cNvSpPr txBox="1"/>
      </xdr:nvSpPr>
      <xdr:spPr>
        <a:xfrm>
          <a:off x="9391727" y="1027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49530</xdr:rowOff>
    </xdr:from>
    <xdr:to>
      <xdr:col>46</xdr:col>
      <xdr:colOff>38100</xdr:colOff>
      <xdr:row>61</xdr:row>
      <xdr:rowOff>151130</xdr:rowOff>
    </xdr:to>
    <xdr:sp macro="" textlink="">
      <xdr:nvSpPr>
        <xdr:cNvPr id="240" name="フローチャート: 判断 239">
          <a:extLst>
            <a:ext uri="{FF2B5EF4-FFF2-40B4-BE49-F238E27FC236}">
              <a16:creationId xmlns="" xmlns:a16="http://schemas.microsoft.com/office/drawing/2014/main" id="{00000000-0008-0000-0200-0000F0000000}"/>
            </a:ext>
          </a:extLst>
        </xdr:cNvPr>
        <xdr:cNvSpPr/>
      </xdr:nvSpPr>
      <xdr:spPr>
        <a:xfrm>
          <a:off x="86995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167657</xdr:rowOff>
    </xdr:from>
    <xdr:ext cx="469744" cy="259045"/>
    <xdr:sp macro="" textlink="">
      <xdr:nvSpPr>
        <xdr:cNvPr id="241" name="n_2aveValue【体育館・プール】&#10;一人当たり面積">
          <a:extLst>
            <a:ext uri="{FF2B5EF4-FFF2-40B4-BE49-F238E27FC236}">
              <a16:creationId xmlns="" xmlns:a16="http://schemas.microsoft.com/office/drawing/2014/main" id="{00000000-0008-0000-0200-0000F1000000}"/>
            </a:ext>
          </a:extLst>
        </xdr:cNvPr>
        <xdr:cNvSpPr txBox="1"/>
      </xdr:nvSpPr>
      <xdr:spPr>
        <a:xfrm>
          <a:off x="851542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76200</xdr:rowOff>
    </xdr:from>
    <xdr:to>
      <xdr:col>41</xdr:col>
      <xdr:colOff>101600</xdr:colOff>
      <xdr:row>62</xdr:row>
      <xdr:rowOff>6350</xdr:rowOff>
    </xdr:to>
    <xdr:sp macro="" textlink="">
      <xdr:nvSpPr>
        <xdr:cNvPr id="242" name="フローチャート: 判断 241">
          <a:extLst>
            <a:ext uri="{FF2B5EF4-FFF2-40B4-BE49-F238E27FC236}">
              <a16:creationId xmlns="" xmlns:a16="http://schemas.microsoft.com/office/drawing/2014/main" id="{00000000-0008-0000-0200-0000F2000000}"/>
            </a:ext>
          </a:extLst>
        </xdr:cNvPr>
        <xdr:cNvSpPr/>
      </xdr:nvSpPr>
      <xdr:spPr>
        <a:xfrm>
          <a:off x="7810500" y="1053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22877</xdr:rowOff>
    </xdr:from>
    <xdr:ext cx="469744" cy="259045"/>
    <xdr:sp macro="" textlink="">
      <xdr:nvSpPr>
        <xdr:cNvPr id="243" name="n_3aveValue【体育館・プール】&#10;一人当たり面積">
          <a:extLst>
            <a:ext uri="{FF2B5EF4-FFF2-40B4-BE49-F238E27FC236}">
              <a16:creationId xmlns="" xmlns:a16="http://schemas.microsoft.com/office/drawing/2014/main" id="{00000000-0008-0000-0200-0000F3000000}"/>
            </a:ext>
          </a:extLst>
        </xdr:cNvPr>
        <xdr:cNvSpPr txBox="1"/>
      </xdr:nvSpPr>
      <xdr:spPr>
        <a:xfrm>
          <a:off x="7626427" y="1030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61</xdr:row>
      <xdr:rowOff>38100</xdr:rowOff>
    </xdr:from>
    <xdr:to>
      <xdr:col>36</xdr:col>
      <xdr:colOff>165100</xdr:colOff>
      <xdr:row>61</xdr:row>
      <xdr:rowOff>139700</xdr:rowOff>
    </xdr:to>
    <xdr:sp macro="" textlink="">
      <xdr:nvSpPr>
        <xdr:cNvPr id="244" name="フローチャート: 判断 243">
          <a:extLst>
            <a:ext uri="{FF2B5EF4-FFF2-40B4-BE49-F238E27FC236}">
              <a16:creationId xmlns="" xmlns:a16="http://schemas.microsoft.com/office/drawing/2014/main" id="{00000000-0008-0000-0200-0000F4000000}"/>
            </a:ext>
          </a:extLst>
        </xdr:cNvPr>
        <xdr:cNvSpPr/>
      </xdr:nvSpPr>
      <xdr:spPr>
        <a:xfrm>
          <a:off x="6921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59</xdr:row>
      <xdr:rowOff>156227</xdr:rowOff>
    </xdr:from>
    <xdr:ext cx="469744" cy="259045"/>
    <xdr:sp macro="" textlink="">
      <xdr:nvSpPr>
        <xdr:cNvPr id="245" name="n_4aveValue【体育館・プール】&#10;一人当たり面積">
          <a:extLst>
            <a:ext uri="{FF2B5EF4-FFF2-40B4-BE49-F238E27FC236}">
              <a16:creationId xmlns="" xmlns:a16="http://schemas.microsoft.com/office/drawing/2014/main" id="{00000000-0008-0000-0200-0000F5000000}"/>
            </a:ext>
          </a:extLst>
        </xdr:cNvPr>
        <xdr:cNvSpPr txBox="1"/>
      </xdr:nvSpPr>
      <xdr:spPr>
        <a:xfrm>
          <a:off x="6737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46" name="テキスト ボックス 245">
          <a:extLst>
            <a:ext uri="{FF2B5EF4-FFF2-40B4-BE49-F238E27FC236}">
              <a16:creationId xmlns="" xmlns:a16="http://schemas.microsoft.com/office/drawing/2014/main" id="{00000000-0008-0000-0200-0000F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a:extLst>
            <a:ext uri="{FF2B5EF4-FFF2-40B4-BE49-F238E27FC236}">
              <a16:creationId xmlns="" xmlns:a16="http://schemas.microsoft.com/office/drawing/2014/main" id="{00000000-0008-0000-0200-0000F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a:extLst>
            <a:ext uri="{FF2B5EF4-FFF2-40B4-BE49-F238E27FC236}">
              <a16:creationId xmlns="" xmlns:a16="http://schemas.microsoft.com/office/drawing/2014/main" id="{00000000-0008-0000-0200-0000F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a:extLst>
            <a:ext uri="{FF2B5EF4-FFF2-40B4-BE49-F238E27FC236}">
              <a16:creationId xmlns="" xmlns:a16="http://schemas.microsoft.com/office/drawing/2014/main" id="{00000000-0008-0000-0200-0000F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a:extLst>
            <a:ext uri="{FF2B5EF4-FFF2-40B4-BE49-F238E27FC236}">
              <a16:creationId xmlns="" xmlns:a16="http://schemas.microsoft.com/office/drawing/2014/main" id="{00000000-0008-0000-0200-0000F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26670</xdr:rowOff>
    </xdr:from>
    <xdr:to>
      <xdr:col>55</xdr:col>
      <xdr:colOff>50800</xdr:colOff>
      <xdr:row>62</xdr:row>
      <xdr:rowOff>128270</xdr:rowOff>
    </xdr:to>
    <xdr:sp macro="" textlink="">
      <xdr:nvSpPr>
        <xdr:cNvPr id="251" name="楕円 250">
          <a:extLst>
            <a:ext uri="{FF2B5EF4-FFF2-40B4-BE49-F238E27FC236}">
              <a16:creationId xmlns="" xmlns:a16="http://schemas.microsoft.com/office/drawing/2014/main" id="{00000000-0008-0000-0200-0000FB000000}"/>
            </a:ext>
          </a:extLst>
        </xdr:cNvPr>
        <xdr:cNvSpPr/>
      </xdr:nvSpPr>
      <xdr:spPr>
        <a:xfrm>
          <a:off x="10426700" y="1065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5097</xdr:rowOff>
    </xdr:from>
    <xdr:ext cx="469744" cy="259045"/>
    <xdr:sp macro="" textlink="">
      <xdr:nvSpPr>
        <xdr:cNvPr id="252" name="【体育館・プール】&#10;一人当たり面積該当値テキスト">
          <a:extLst>
            <a:ext uri="{FF2B5EF4-FFF2-40B4-BE49-F238E27FC236}">
              <a16:creationId xmlns="" xmlns:a16="http://schemas.microsoft.com/office/drawing/2014/main" id="{00000000-0008-0000-0200-0000FC000000}"/>
            </a:ext>
          </a:extLst>
        </xdr:cNvPr>
        <xdr:cNvSpPr txBox="1"/>
      </xdr:nvSpPr>
      <xdr:spPr>
        <a:xfrm>
          <a:off x="10515600" y="1063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34290</xdr:rowOff>
    </xdr:from>
    <xdr:to>
      <xdr:col>50</xdr:col>
      <xdr:colOff>165100</xdr:colOff>
      <xdr:row>62</xdr:row>
      <xdr:rowOff>135890</xdr:rowOff>
    </xdr:to>
    <xdr:sp macro="" textlink="">
      <xdr:nvSpPr>
        <xdr:cNvPr id="253" name="楕円 252">
          <a:extLst>
            <a:ext uri="{FF2B5EF4-FFF2-40B4-BE49-F238E27FC236}">
              <a16:creationId xmlns="" xmlns:a16="http://schemas.microsoft.com/office/drawing/2014/main" id="{00000000-0008-0000-0200-0000FD000000}"/>
            </a:ext>
          </a:extLst>
        </xdr:cNvPr>
        <xdr:cNvSpPr/>
      </xdr:nvSpPr>
      <xdr:spPr>
        <a:xfrm>
          <a:off x="9588500" y="1066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77470</xdr:rowOff>
    </xdr:from>
    <xdr:to>
      <xdr:col>55</xdr:col>
      <xdr:colOff>0</xdr:colOff>
      <xdr:row>62</xdr:row>
      <xdr:rowOff>85090</xdr:rowOff>
    </xdr:to>
    <xdr:cxnSp macro="">
      <xdr:nvCxnSpPr>
        <xdr:cNvPr id="254" name="直線コネクタ 253">
          <a:extLst>
            <a:ext uri="{FF2B5EF4-FFF2-40B4-BE49-F238E27FC236}">
              <a16:creationId xmlns="" xmlns:a16="http://schemas.microsoft.com/office/drawing/2014/main" id="{00000000-0008-0000-0200-0000FE000000}"/>
            </a:ext>
          </a:extLst>
        </xdr:cNvPr>
        <xdr:cNvCxnSpPr/>
      </xdr:nvCxnSpPr>
      <xdr:spPr>
        <a:xfrm flipV="1">
          <a:off x="9639300" y="107073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41910</xdr:rowOff>
    </xdr:from>
    <xdr:to>
      <xdr:col>46</xdr:col>
      <xdr:colOff>38100</xdr:colOff>
      <xdr:row>62</xdr:row>
      <xdr:rowOff>143510</xdr:rowOff>
    </xdr:to>
    <xdr:sp macro="" textlink="">
      <xdr:nvSpPr>
        <xdr:cNvPr id="255" name="楕円 254">
          <a:extLst>
            <a:ext uri="{FF2B5EF4-FFF2-40B4-BE49-F238E27FC236}">
              <a16:creationId xmlns="" xmlns:a16="http://schemas.microsoft.com/office/drawing/2014/main" id="{00000000-0008-0000-0200-0000FF000000}"/>
            </a:ext>
          </a:extLst>
        </xdr:cNvPr>
        <xdr:cNvSpPr/>
      </xdr:nvSpPr>
      <xdr:spPr>
        <a:xfrm>
          <a:off x="86995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85090</xdr:rowOff>
    </xdr:from>
    <xdr:to>
      <xdr:col>50</xdr:col>
      <xdr:colOff>114300</xdr:colOff>
      <xdr:row>62</xdr:row>
      <xdr:rowOff>92710</xdr:rowOff>
    </xdr:to>
    <xdr:cxnSp macro="">
      <xdr:nvCxnSpPr>
        <xdr:cNvPr id="256" name="直線コネクタ 255">
          <a:extLst>
            <a:ext uri="{FF2B5EF4-FFF2-40B4-BE49-F238E27FC236}">
              <a16:creationId xmlns="" xmlns:a16="http://schemas.microsoft.com/office/drawing/2014/main" id="{00000000-0008-0000-0200-000000010000}"/>
            </a:ext>
          </a:extLst>
        </xdr:cNvPr>
        <xdr:cNvCxnSpPr/>
      </xdr:nvCxnSpPr>
      <xdr:spPr>
        <a:xfrm flipV="1">
          <a:off x="8750300" y="107149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54610</xdr:rowOff>
    </xdr:from>
    <xdr:to>
      <xdr:col>41</xdr:col>
      <xdr:colOff>101600</xdr:colOff>
      <xdr:row>62</xdr:row>
      <xdr:rowOff>156210</xdr:rowOff>
    </xdr:to>
    <xdr:sp macro="" textlink="">
      <xdr:nvSpPr>
        <xdr:cNvPr id="257" name="楕円 256">
          <a:extLst>
            <a:ext uri="{FF2B5EF4-FFF2-40B4-BE49-F238E27FC236}">
              <a16:creationId xmlns="" xmlns:a16="http://schemas.microsoft.com/office/drawing/2014/main" id="{00000000-0008-0000-0200-000001010000}"/>
            </a:ext>
          </a:extLst>
        </xdr:cNvPr>
        <xdr:cNvSpPr/>
      </xdr:nvSpPr>
      <xdr:spPr>
        <a:xfrm>
          <a:off x="7810500" y="1068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92710</xdr:rowOff>
    </xdr:from>
    <xdr:to>
      <xdr:col>45</xdr:col>
      <xdr:colOff>177800</xdr:colOff>
      <xdr:row>62</xdr:row>
      <xdr:rowOff>105410</xdr:rowOff>
    </xdr:to>
    <xdr:cxnSp macro="">
      <xdr:nvCxnSpPr>
        <xdr:cNvPr id="258" name="直線コネクタ 257">
          <a:extLst>
            <a:ext uri="{FF2B5EF4-FFF2-40B4-BE49-F238E27FC236}">
              <a16:creationId xmlns="" xmlns:a16="http://schemas.microsoft.com/office/drawing/2014/main" id="{00000000-0008-0000-0200-000002010000}"/>
            </a:ext>
          </a:extLst>
        </xdr:cNvPr>
        <xdr:cNvCxnSpPr/>
      </xdr:nvCxnSpPr>
      <xdr:spPr>
        <a:xfrm flipV="1">
          <a:off x="7861300" y="1072261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60960</xdr:rowOff>
    </xdr:from>
    <xdr:to>
      <xdr:col>36</xdr:col>
      <xdr:colOff>165100</xdr:colOff>
      <xdr:row>62</xdr:row>
      <xdr:rowOff>162560</xdr:rowOff>
    </xdr:to>
    <xdr:sp macro="" textlink="">
      <xdr:nvSpPr>
        <xdr:cNvPr id="259" name="楕円 258">
          <a:extLst>
            <a:ext uri="{FF2B5EF4-FFF2-40B4-BE49-F238E27FC236}">
              <a16:creationId xmlns="" xmlns:a16="http://schemas.microsoft.com/office/drawing/2014/main" id="{00000000-0008-0000-0200-000003010000}"/>
            </a:ext>
          </a:extLst>
        </xdr:cNvPr>
        <xdr:cNvSpPr/>
      </xdr:nvSpPr>
      <xdr:spPr>
        <a:xfrm>
          <a:off x="6921500" y="1069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105410</xdr:rowOff>
    </xdr:from>
    <xdr:to>
      <xdr:col>41</xdr:col>
      <xdr:colOff>50800</xdr:colOff>
      <xdr:row>62</xdr:row>
      <xdr:rowOff>111760</xdr:rowOff>
    </xdr:to>
    <xdr:cxnSp macro="">
      <xdr:nvCxnSpPr>
        <xdr:cNvPr id="260" name="直線コネクタ 259">
          <a:extLst>
            <a:ext uri="{FF2B5EF4-FFF2-40B4-BE49-F238E27FC236}">
              <a16:creationId xmlns="" xmlns:a16="http://schemas.microsoft.com/office/drawing/2014/main" id="{00000000-0008-0000-0200-000004010000}"/>
            </a:ext>
          </a:extLst>
        </xdr:cNvPr>
        <xdr:cNvCxnSpPr/>
      </xdr:nvCxnSpPr>
      <xdr:spPr>
        <a:xfrm flipV="1">
          <a:off x="6972300" y="1073531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127017</xdr:rowOff>
    </xdr:from>
    <xdr:ext cx="469744" cy="259045"/>
    <xdr:sp macro="" textlink="">
      <xdr:nvSpPr>
        <xdr:cNvPr id="261" name="n_1mainValue【体育館・プール】&#10;一人当たり面積">
          <a:extLst>
            <a:ext uri="{FF2B5EF4-FFF2-40B4-BE49-F238E27FC236}">
              <a16:creationId xmlns="" xmlns:a16="http://schemas.microsoft.com/office/drawing/2014/main" id="{00000000-0008-0000-0200-000005010000}"/>
            </a:ext>
          </a:extLst>
        </xdr:cNvPr>
        <xdr:cNvSpPr txBox="1"/>
      </xdr:nvSpPr>
      <xdr:spPr>
        <a:xfrm>
          <a:off x="9391727" y="1075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134637</xdr:rowOff>
    </xdr:from>
    <xdr:ext cx="469744" cy="259045"/>
    <xdr:sp macro="" textlink="">
      <xdr:nvSpPr>
        <xdr:cNvPr id="262" name="n_2mainValue【体育館・プール】&#10;一人当たり面積">
          <a:extLst>
            <a:ext uri="{FF2B5EF4-FFF2-40B4-BE49-F238E27FC236}">
              <a16:creationId xmlns="" xmlns:a16="http://schemas.microsoft.com/office/drawing/2014/main" id="{00000000-0008-0000-0200-000006010000}"/>
            </a:ext>
          </a:extLst>
        </xdr:cNvPr>
        <xdr:cNvSpPr txBox="1"/>
      </xdr:nvSpPr>
      <xdr:spPr>
        <a:xfrm>
          <a:off x="8515427" y="1076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147337</xdr:rowOff>
    </xdr:from>
    <xdr:ext cx="469744" cy="259045"/>
    <xdr:sp macro="" textlink="">
      <xdr:nvSpPr>
        <xdr:cNvPr id="263" name="n_3mainValue【体育館・プール】&#10;一人当たり面積">
          <a:extLst>
            <a:ext uri="{FF2B5EF4-FFF2-40B4-BE49-F238E27FC236}">
              <a16:creationId xmlns="" xmlns:a16="http://schemas.microsoft.com/office/drawing/2014/main" id="{00000000-0008-0000-0200-000007010000}"/>
            </a:ext>
          </a:extLst>
        </xdr:cNvPr>
        <xdr:cNvSpPr txBox="1"/>
      </xdr:nvSpPr>
      <xdr:spPr>
        <a:xfrm>
          <a:off x="7626427" y="1077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153687</xdr:rowOff>
    </xdr:from>
    <xdr:ext cx="469744" cy="259045"/>
    <xdr:sp macro="" textlink="">
      <xdr:nvSpPr>
        <xdr:cNvPr id="264" name="n_4mainValue【体育館・プール】&#10;一人当たり面積">
          <a:extLst>
            <a:ext uri="{FF2B5EF4-FFF2-40B4-BE49-F238E27FC236}">
              <a16:creationId xmlns="" xmlns:a16="http://schemas.microsoft.com/office/drawing/2014/main" id="{00000000-0008-0000-0200-000008010000}"/>
            </a:ext>
          </a:extLst>
        </xdr:cNvPr>
        <xdr:cNvSpPr txBox="1"/>
      </xdr:nvSpPr>
      <xdr:spPr>
        <a:xfrm>
          <a:off x="6737427" y="107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 xmlns:a16="http://schemas.microsoft.com/office/drawing/2014/main" id="{00000000-0008-0000-02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 xmlns:a16="http://schemas.microsoft.com/office/drawing/2014/main" id="{00000000-0008-0000-02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 xmlns:a16="http://schemas.microsoft.com/office/drawing/2014/main" id="{00000000-0008-0000-02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 xmlns:a16="http://schemas.microsoft.com/office/drawing/2014/main" id="{00000000-0008-0000-02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 xmlns:a16="http://schemas.microsoft.com/office/drawing/2014/main" id="{00000000-0008-0000-02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 xmlns:a16="http://schemas.microsoft.com/office/drawing/2014/main" id="{00000000-0008-0000-02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 xmlns:a16="http://schemas.microsoft.com/office/drawing/2014/main" id="{00000000-0008-0000-02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 xmlns:a16="http://schemas.microsoft.com/office/drawing/2014/main" id="{00000000-0008-0000-02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 xmlns:a16="http://schemas.microsoft.com/office/drawing/2014/main" id="{00000000-0008-0000-02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 xmlns:a16="http://schemas.microsoft.com/office/drawing/2014/main" id="{00000000-0008-0000-02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 xmlns:a16="http://schemas.microsoft.com/office/drawing/2014/main" id="{00000000-0008-0000-02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6" name="直線コネクタ 275">
          <a:extLst>
            <a:ext uri="{FF2B5EF4-FFF2-40B4-BE49-F238E27FC236}">
              <a16:creationId xmlns="" xmlns:a16="http://schemas.microsoft.com/office/drawing/2014/main" id="{00000000-0008-0000-0200-000014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7" name="テキスト ボックス 276">
          <a:extLst>
            <a:ext uri="{FF2B5EF4-FFF2-40B4-BE49-F238E27FC236}">
              <a16:creationId xmlns="" xmlns:a16="http://schemas.microsoft.com/office/drawing/2014/main" id="{00000000-0008-0000-0200-000015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8" name="直線コネクタ 277">
          <a:extLst>
            <a:ext uri="{FF2B5EF4-FFF2-40B4-BE49-F238E27FC236}">
              <a16:creationId xmlns="" xmlns:a16="http://schemas.microsoft.com/office/drawing/2014/main" id="{00000000-0008-0000-0200-000016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9" name="テキスト ボックス 278">
          <a:extLst>
            <a:ext uri="{FF2B5EF4-FFF2-40B4-BE49-F238E27FC236}">
              <a16:creationId xmlns="" xmlns:a16="http://schemas.microsoft.com/office/drawing/2014/main" id="{00000000-0008-0000-0200-000017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0" name="直線コネクタ 279">
          <a:extLst>
            <a:ext uri="{FF2B5EF4-FFF2-40B4-BE49-F238E27FC236}">
              <a16:creationId xmlns="" xmlns:a16="http://schemas.microsoft.com/office/drawing/2014/main" id="{00000000-0008-0000-0200-000018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1" name="テキスト ボックス 280">
          <a:extLst>
            <a:ext uri="{FF2B5EF4-FFF2-40B4-BE49-F238E27FC236}">
              <a16:creationId xmlns="" xmlns:a16="http://schemas.microsoft.com/office/drawing/2014/main" id="{00000000-0008-0000-0200-000019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2" name="直線コネクタ 281">
          <a:extLst>
            <a:ext uri="{FF2B5EF4-FFF2-40B4-BE49-F238E27FC236}">
              <a16:creationId xmlns="" xmlns:a16="http://schemas.microsoft.com/office/drawing/2014/main" id="{00000000-0008-0000-0200-00001A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3" name="テキスト ボックス 282">
          <a:extLst>
            <a:ext uri="{FF2B5EF4-FFF2-40B4-BE49-F238E27FC236}">
              <a16:creationId xmlns="" xmlns:a16="http://schemas.microsoft.com/office/drawing/2014/main" id="{00000000-0008-0000-0200-00001B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 xmlns:a16="http://schemas.microsoft.com/office/drawing/2014/main" id="{00000000-0008-0000-02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5" name="テキスト ボックス 284">
          <a:extLst>
            <a:ext uri="{FF2B5EF4-FFF2-40B4-BE49-F238E27FC236}">
              <a16:creationId xmlns="" xmlns:a16="http://schemas.microsoft.com/office/drawing/2014/main" id="{00000000-0008-0000-0200-00001D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 xmlns:a16="http://schemas.microsoft.com/office/drawing/2014/main" id="{00000000-0008-0000-02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113537</xdr:rowOff>
    </xdr:from>
    <xdr:to>
      <xdr:col>24</xdr:col>
      <xdr:colOff>62865</xdr:colOff>
      <xdr:row>86</xdr:row>
      <xdr:rowOff>38100</xdr:rowOff>
    </xdr:to>
    <xdr:cxnSp macro="">
      <xdr:nvCxnSpPr>
        <xdr:cNvPr id="287" name="直線コネクタ 286">
          <a:extLst>
            <a:ext uri="{FF2B5EF4-FFF2-40B4-BE49-F238E27FC236}">
              <a16:creationId xmlns="" xmlns:a16="http://schemas.microsoft.com/office/drawing/2014/main" id="{00000000-0008-0000-0200-00001F010000}"/>
            </a:ext>
          </a:extLst>
        </xdr:cNvPr>
        <xdr:cNvCxnSpPr/>
      </xdr:nvCxnSpPr>
      <xdr:spPr>
        <a:xfrm flipV="1">
          <a:off x="4634865" y="13315187"/>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8" name="【福祉施設】&#10;有形固定資産減価償却率最小値テキスト">
          <a:extLst>
            <a:ext uri="{FF2B5EF4-FFF2-40B4-BE49-F238E27FC236}">
              <a16:creationId xmlns="" xmlns:a16="http://schemas.microsoft.com/office/drawing/2014/main" id="{00000000-0008-0000-0200-000020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9" name="直線コネクタ 288">
          <a:extLst>
            <a:ext uri="{FF2B5EF4-FFF2-40B4-BE49-F238E27FC236}">
              <a16:creationId xmlns="" xmlns:a16="http://schemas.microsoft.com/office/drawing/2014/main" id="{00000000-0008-0000-0200-000021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60214</xdr:rowOff>
    </xdr:from>
    <xdr:ext cx="405111" cy="259045"/>
    <xdr:sp macro="" textlink="">
      <xdr:nvSpPr>
        <xdr:cNvPr id="290" name="【福祉施設】&#10;有形固定資産減価償却率最大値テキスト">
          <a:extLst>
            <a:ext uri="{FF2B5EF4-FFF2-40B4-BE49-F238E27FC236}">
              <a16:creationId xmlns="" xmlns:a16="http://schemas.microsoft.com/office/drawing/2014/main" id="{00000000-0008-0000-0200-000022010000}"/>
            </a:ext>
          </a:extLst>
        </xdr:cNvPr>
        <xdr:cNvSpPr txBox="1"/>
      </xdr:nvSpPr>
      <xdr:spPr>
        <a:xfrm>
          <a:off x="46736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113537</xdr:rowOff>
    </xdr:from>
    <xdr:to>
      <xdr:col>24</xdr:col>
      <xdr:colOff>152400</xdr:colOff>
      <xdr:row>77</xdr:row>
      <xdr:rowOff>113537</xdr:rowOff>
    </xdr:to>
    <xdr:cxnSp macro="">
      <xdr:nvCxnSpPr>
        <xdr:cNvPr id="291" name="直線コネクタ 290">
          <a:extLst>
            <a:ext uri="{FF2B5EF4-FFF2-40B4-BE49-F238E27FC236}">
              <a16:creationId xmlns="" xmlns:a16="http://schemas.microsoft.com/office/drawing/2014/main" id="{00000000-0008-0000-0200-000023010000}"/>
            </a:ext>
          </a:extLst>
        </xdr:cNvPr>
        <xdr:cNvCxnSpPr/>
      </xdr:nvCxnSpPr>
      <xdr:spPr>
        <a:xfrm>
          <a:off x="4546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117619</xdr:rowOff>
    </xdr:from>
    <xdr:ext cx="405111" cy="259045"/>
    <xdr:sp macro="" textlink="">
      <xdr:nvSpPr>
        <xdr:cNvPr id="292" name="【福祉施設】&#10;有形固定資産減価償却率平均値テキスト">
          <a:extLst>
            <a:ext uri="{FF2B5EF4-FFF2-40B4-BE49-F238E27FC236}">
              <a16:creationId xmlns="" xmlns:a16="http://schemas.microsoft.com/office/drawing/2014/main" id="{00000000-0008-0000-0200-000024010000}"/>
            </a:ext>
          </a:extLst>
        </xdr:cNvPr>
        <xdr:cNvSpPr txBox="1"/>
      </xdr:nvSpPr>
      <xdr:spPr>
        <a:xfrm>
          <a:off x="4673600" y="13833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94742</xdr:rowOff>
    </xdr:from>
    <xdr:to>
      <xdr:col>24</xdr:col>
      <xdr:colOff>114300</xdr:colOff>
      <xdr:row>82</xdr:row>
      <xdr:rowOff>24892</xdr:rowOff>
    </xdr:to>
    <xdr:sp macro="" textlink="">
      <xdr:nvSpPr>
        <xdr:cNvPr id="293" name="フローチャート: 判断 292">
          <a:extLst>
            <a:ext uri="{FF2B5EF4-FFF2-40B4-BE49-F238E27FC236}">
              <a16:creationId xmlns="" xmlns:a16="http://schemas.microsoft.com/office/drawing/2014/main" id="{00000000-0008-0000-0200-000025010000}"/>
            </a:ext>
          </a:extLst>
        </xdr:cNvPr>
        <xdr:cNvSpPr/>
      </xdr:nvSpPr>
      <xdr:spPr>
        <a:xfrm>
          <a:off x="45847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26163</xdr:rowOff>
    </xdr:from>
    <xdr:to>
      <xdr:col>20</xdr:col>
      <xdr:colOff>38100</xdr:colOff>
      <xdr:row>81</xdr:row>
      <xdr:rowOff>127763</xdr:rowOff>
    </xdr:to>
    <xdr:sp macro="" textlink="">
      <xdr:nvSpPr>
        <xdr:cNvPr id="294" name="フローチャート: 判断 293">
          <a:extLst>
            <a:ext uri="{FF2B5EF4-FFF2-40B4-BE49-F238E27FC236}">
              <a16:creationId xmlns="" xmlns:a16="http://schemas.microsoft.com/office/drawing/2014/main" id="{00000000-0008-0000-0200-000026010000}"/>
            </a:ext>
          </a:extLst>
        </xdr:cNvPr>
        <xdr:cNvSpPr/>
      </xdr:nvSpPr>
      <xdr:spPr>
        <a:xfrm>
          <a:off x="37465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144290</xdr:rowOff>
    </xdr:from>
    <xdr:ext cx="405111" cy="259045"/>
    <xdr:sp macro="" textlink="">
      <xdr:nvSpPr>
        <xdr:cNvPr id="295" name="n_1aveValue【福祉施設】&#10;有形固定資産減価償却率">
          <a:extLst>
            <a:ext uri="{FF2B5EF4-FFF2-40B4-BE49-F238E27FC236}">
              <a16:creationId xmlns="" xmlns:a16="http://schemas.microsoft.com/office/drawing/2014/main" id="{00000000-0008-0000-0200-000027010000}"/>
            </a:ext>
          </a:extLst>
        </xdr:cNvPr>
        <xdr:cNvSpPr txBox="1"/>
      </xdr:nvSpPr>
      <xdr:spPr>
        <a:xfrm>
          <a:off x="3582044" y="1368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51308</xdr:rowOff>
    </xdr:from>
    <xdr:to>
      <xdr:col>15</xdr:col>
      <xdr:colOff>101600</xdr:colOff>
      <xdr:row>80</xdr:row>
      <xdr:rowOff>152908</xdr:rowOff>
    </xdr:to>
    <xdr:sp macro="" textlink="">
      <xdr:nvSpPr>
        <xdr:cNvPr id="296" name="フローチャート: 判断 295">
          <a:extLst>
            <a:ext uri="{FF2B5EF4-FFF2-40B4-BE49-F238E27FC236}">
              <a16:creationId xmlns="" xmlns:a16="http://schemas.microsoft.com/office/drawing/2014/main" id="{00000000-0008-0000-0200-000028010000}"/>
            </a:ext>
          </a:extLst>
        </xdr:cNvPr>
        <xdr:cNvSpPr/>
      </xdr:nvSpPr>
      <xdr:spPr>
        <a:xfrm>
          <a:off x="2857500" y="1376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78</xdr:row>
      <xdr:rowOff>169435</xdr:rowOff>
    </xdr:from>
    <xdr:ext cx="405111" cy="259045"/>
    <xdr:sp macro="" textlink="">
      <xdr:nvSpPr>
        <xdr:cNvPr id="297" name="n_2aveValue【福祉施設】&#10;有形固定資産減価償却率">
          <a:extLst>
            <a:ext uri="{FF2B5EF4-FFF2-40B4-BE49-F238E27FC236}">
              <a16:creationId xmlns="" xmlns:a16="http://schemas.microsoft.com/office/drawing/2014/main" id="{00000000-0008-0000-0200-000029010000}"/>
            </a:ext>
          </a:extLst>
        </xdr:cNvPr>
        <xdr:cNvSpPr txBox="1"/>
      </xdr:nvSpPr>
      <xdr:spPr>
        <a:xfrm>
          <a:off x="2705744" y="1354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145035</xdr:rowOff>
    </xdr:from>
    <xdr:to>
      <xdr:col>10</xdr:col>
      <xdr:colOff>165100</xdr:colOff>
      <xdr:row>80</xdr:row>
      <xdr:rowOff>75185</xdr:rowOff>
    </xdr:to>
    <xdr:sp macro="" textlink="">
      <xdr:nvSpPr>
        <xdr:cNvPr id="298" name="フローチャート: 判断 297">
          <a:extLst>
            <a:ext uri="{FF2B5EF4-FFF2-40B4-BE49-F238E27FC236}">
              <a16:creationId xmlns="" xmlns:a16="http://schemas.microsoft.com/office/drawing/2014/main" id="{00000000-0008-0000-0200-00002A010000}"/>
            </a:ext>
          </a:extLst>
        </xdr:cNvPr>
        <xdr:cNvSpPr/>
      </xdr:nvSpPr>
      <xdr:spPr>
        <a:xfrm>
          <a:off x="1968500" y="136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78</xdr:row>
      <xdr:rowOff>91712</xdr:rowOff>
    </xdr:from>
    <xdr:ext cx="405111" cy="259045"/>
    <xdr:sp macro="" textlink="">
      <xdr:nvSpPr>
        <xdr:cNvPr id="299" name="n_3aveValue【福祉施設】&#10;有形固定資産減価償却率">
          <a:extLst>
            <a:ext uri="{FF2B5EF4-FFF2-40B4-BE49-F238E27FC236}">
              <a16:creationId xmlns="" xmlns:a16="http://schemas.microsoft.com/office/drawing/2014/main" id="{00000000-0008-0000-0200-00002B010000}"/>
            </a:ext>
          </a:extLst>
        </xdr:cNvPr>
        <xdr:cNvSpPr txBox="1"/>
      </xdr:nvSpPr>
      <xdr:spPr>
        <a:xfrm>
          <a:off x="1816744" y="13464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115315</xdr:rowOff>
    </xdr:from>
    <xdr:to>
      <xdr:col>6</xdr:col>
      <xdr:colOff>38100</xdr:colOff>
      <xdr:row>80</xdr:row>
      <xdr:rowOff>45465</xdr:rowOff>
    </xdr:to>
    <xdr:sp macro="" textlink="">
      <xdr:nvSpPr>
        <xdr:cNvPr id="300" name="フローチャート: 判断 299">
          <a:extLst>
            <a:ext uri="{FF2B5EF4-FFF2-40B4-BE49-F238E27FC236}">
              <a16:creationId xmlns="" xmlns:a16="http://schemas.microsoft.com/office/drawing/2014/main" id="{00000000-0008-0000-0200-00002C010000}"/>
            </a:ext>
          </a:extLst>
        </xdr:cNvPr>
        <xdr:cNvSpPr/>
      </xdr:nvSpPr>
      <xdr:spPr>
        <a:xfrm>
          <a:off x="1079500" y="1365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78</xdr:row>
      <xdr:rowOff>61992</xdr:rowOff>
    </xdr:from>
    <xdr:ext cx="405111" cy="259045"/>
    <xdr:sp macro="" textlink="">
      <xdr:nvSpPr>
        <xdr:cNvPr id="301" name="n_4aveValue【福祉施設】&#10;有形固定資産減価償却率">
          <a:extLst>
            <a:ext uri="{FF2B5EF4-FFF2-40B4-BE49-F238E27FC236}">
              <a16:creationId xmlns="" xmlns:a16="http://schemas.microsoft.com/office/drawing/2014/main" id="{00000000-0008-0000-0200-00002D010000}"/>
            </a:ext>
          </a:extLst>
        </xdr:cNvPr>
        <xdr:cNvSpPr txBox="1"/>
      </xdr:nvSpPr>
      <xdr:spPr>
        <a:xfrm>
          <a:off x="927744" y="1343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 xmlns:a16="http://schemas.microsoft.com/office/drawing/2014/main" id="{00000000-0008-0000-0200-00002E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 xmlns:a16="http://schemas.microsoft.com/office/drawing/2014/main" id="{00000000-0008-0000-0200-00002F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 xmlns:a16="http://schemas.microsoft.com/office/drawing/2014/main" id="{00000000-0008-0000-0200-000030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 xmlns:a16="http://schemas.microsoft.com/office/drawing/2014/main" id="{00000000-0008-0000-0200-000031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 xmlns:a16="http://schemas.microsoft.com/office/drawing/2014/main" id="{00000000-0008-0000-0200-000032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62737</xdr:rowOff>
    </xdr:from>
    <xdr:to>
      <xdr:col>24</xdr:col>
      <xdr:colOff>114300</xdr:colOff>
      <xdr:row>83</xdr:row>
      <xdr:rowOff>164337</xdr:rowOff>
    </xdr:to>
    <xdr:sp macro="" textlink="">
      <xdr:nvSpPr>
        <xdr:cNvPr id="307" name="楕円 306">
          <a:extLst>
            <a:ext uri="{FF2B5EF4-FFF2-40B4-BE49-F238E27FC236}">
              <a16:creationId xmlns="" xmlns:a16="http://schemas.microsoft.com/office/drawing/2014/main" id="{00000000-0008-0000-0200-000033010000}"/>
            </a:ext>
          </a:extLst>
        </xdr:cNvPr>
        <xdr:cNvSpPr/>
      </xdr:nvSpPr>
      <xdr:spPr>
        <a:xfrm>
          <a:off x="45847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41164</xdr:rowOff>
    </xdr:from>
    <xdr:ext cx="405111" cy="259045"/>
    <xdr:sp macro="" textlink="">
      <xdr:nvSpPr>
        <xdr:cNvPr id="308" name="【福祉施設】&#10;有形固定資産減価償却率該当値テキスト">
          <a:extLst>
            <a:ext uri="{FF2B5EF4-FFF2-40B4-BE49-F238E27FC236}">
              <a16:creationId xmlns="" xmlns:a16="http://schemas.microsoft.com/office/drawing/2014/main" id="{00000000-0008-0000-0200-000034010000}"/>
            </a:ext>
          </a:extLst>
        </xdr:cNvPr>
        <xdr:cNvSpPr txBox="1"/>
      </xdr:nvSpPr>
      <xdr:spPr>
        <a:xfrm>
          <a:off x="4673600"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138176</xdr:rowOff>
    </xdr:from>
    <xdr:to>
      <xdr:col>20</xdr:col>
      <xdr:colOff>38100</xdr:colOff>
      <xdr:row>84</xdr:row>
      <xdr:rowOff>68326</xdr:rowOff>
    </xdr:to>
    <xdr:sp macro="" textlink="">
      <xdr:nvSpPr>
        <xdr:cNvPr id="309" name="楕円 308">
          <a:extLst>
            <a:ext uri="{FF2B5EF4-FFF2-40B4-BE49-F238E27FC236}">
              <a16:creationId xmlns="" xmlns:a16="http://schemas.microsoft.com/office/drawing/2014/main" id="{00000000-0008-0000-0200-000035010000}"/>
            </a:ext>
          </a:extLst>
        </xdr:cNvPr>
        <xdr:cNvSpPr/>
      </xdr:nvSpPr>
      <xdr:spPr>
        <a:xfrm>
          <a:off x="3746500" y="1436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113537</xdr:rowOff>
    </xdr:from>
    <xdr:to>
      <xdr:col>24</xdr:col>
      <xdr:colOff>63500</xdr:colOff>
      <xdr:row>84</xdr:row>
      <xdr:rowOff>17526</xdr:rowOff>
    </xdr:to>
    <xdr:cxnSp macro="">
      <xdr:nvCxnSpPr>
        <xdr:cNvPr id="310" name="直線コネクタ 309">
          <a:extLst>
            <a:ext uri="{FF2B5EF4-FFF2-40B4-BE49-F238E27FC236}">
              <a16:creationId xmlns="" xmlns:a16="http://schemas.microsoft.com/office/drawing/2014/main" id="{00000000-0008-0000-0200-000036010000}"/>
            </a:ext>
          </a:extLst>
        </xdr:cNvPr>
        <xdr:cNvCxnSpPr/>
      </xdr:nvCxnSpPr>
      <xdr:spPr>
        <a:xfrm flipV="1">
          <a:off x="3797300" y="14343887"/>
          <a:ext cx="838200"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62737</xdr:rowOff>
    </xdr:from>
    <xdr:to>
      <xdr:col>15</xdr:col>
      <xdr:colOff>101600</xdr:colOff>
      <xdr:row>83</xdr:row>
      <xdr:rowOff>164337</xdr:rowOff>
    </xdr:to>
    <xdr:sp macro="" textlink="">
      <xdr:nvSpPr>
        <xdr:cNvPr id="311" name="楕円 310">
          <a:extLst>
            <a:ext uri="{FF2B5EF4-FFF2-40B4-BE49-F238E27FC236}">
              <a16:creationId xmlns="" xmlns:a16="http://schemas.microsoft.com/office/drawing/2014/main" id="{00000000-0008-0000-0200-000037010000}"/>
            </a:ext>
          </a:extLst>
        </xdr:cNvPr>
        <xdr:cNvSpPr/>
      </xdr:nvSpPr>
      <xdr:spPr>
        <a:xfrm>
          <a:off x="2857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113537</xdr:rowOff>
    </xdr:from>
    <xdr:to>
      <xdr:col>19</xdr:col>
      <xdr:colOff>177800</xdr:colOff>
      <xdr:row>84</xdr:row>
      <xdr:rowOff>17526</xdr:rowOff>
    </xdr:to>
    <xdr:cxnSp macro="">
      <xdr:nvCxnSpPr>
        <xdr:cNvPr id="312" name="直線コネクタ 311">
          <a:extLst>
            <a:ext uri="{FF2B5EF4-FFF2-40B4-BE49-F238E27FC236}">
              <a16:creationId xmlns="" xmlns:a16="http://schemas.microsoft.com/office/drawing/2014/main" id="{00000000-0008-0000-0200-000038010000}"/>
            </a:ext>
          </a:extLst>
        </xdr:cNvPr>
        <xdr:cNvCxnSpPr/>
      </xdr:nvCxnSpPr>
      <xdr:spPr>
        <a:xfrm>
          <a:off x="2908300" y="14343887"/>
          <a:ext cx="889000"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12446</xdr:rowOff>
    </xdr:from>
    <xdr:to>
      <xdr:col>10</xdr:col>
      <xdr:colOff>165100</xdr:colOff>
      <xdr:row>83</xdr:row>
      <xdr:rowOff>114046</xdr:rowOff>
    </xdr:to>
    <xdr:sp macro="" textlink="">
      <xdr:nvSpPr>
        <xdr:cNvPr id="313" name="楕円 312">
          <a:extLst>
            <a:ext uri="{FF2B5EF4-FFF2-40B4-BE49-F238E27FC236}">
              <a16:creationId xmlns="" xmlns:a16="http://schemas.microsoft.com/office/drawing/2014/main" id="{00000000-0008-0000-0200-000039010000}"/>
            </a:ext>
          </a:extLst>
        </xdr:cNvPr>
        <xdr:cNvSpPr/>
      </xdr:nvSpPr>
      <xdr:spPr>
        <a:xfrm>
          <a:off x="19685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63246</xdr:rowOff>
    </xdr:from>
    <xdr:to>
      <xdr:col>15</xdr:col>
      <xdr:colOff>50800</xdr:colOff>
      <xdr:row>83</xdr:row>
      <xdr:rowOff>113537</xdr:rowOff>
    </xdr:to>
    <xdr:cxnSp macro="">
      <xdr:nvCxnSpPr>
        <xdr:cNvPr id="314" name="直線コネクタ 313">
          <a:extLst>
            <a:ext uri="{FF2B5EF4-FFF2-40B4-BE49-F238E27FC236}">
              <a16:creationId xmlns="" xmlns:a16="http://schemas.microsoft.com/office/drawing/2014/main" id="{00000000-0008-0000-0200-00003A010000}"/>
            </a:ext>
          </a:extLst>
        </xdr:cNvPr>
        <xdr:cNvCxnSpPr/>
      </xdr:nvCxnSpPr>
      <xdr:spPr>
        <a:xfrm>
          <a:off x="2019300" y="142935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76454</xdr:rowOff>
    </xdr:from>
    <xdr:to>
      <xdr:col>6</xdr:col>
      <xdr:colOff>38100</xdr:colOff>
      <xdr:row>84</xdr:row>
      <xdr:rowOff>6604</xdr:rowOff>
    </xdr:to>
    <xdr:sp macro="" textlink="">
      <xdr:nvSpPr>
        <xdr:cNvPr id="315" name="楕円 314">
          <a:extLst>
            <a:ext uri="{FF2B5EF4-FFF2-40B4-BE49-F238E27FC236}">
              <a16:creationId xmlns="" xmlns:a16="http://schemas.microsoft.com/office/drawing/2014/main" id="{00000000-0008-0000-0200-00003B010000}"/>
            </a:ext>
          </a:extLst>
        </xdr:cNvPr>
        <xdr:cNvSpPr/>
      </xdr:nvSpPr>
      <xdr:spPr>
        <a:xfrm>
          <a:off x="1079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63246</xdr:rowOff>
    </xdr:from>
    <xdr:to>
      <xdr:col>10</xdr:col>
      <xdr:colOff>114300</xdr:colOff>
      <xdr:row>83</xdr:row>
      <xdr:rowOff>127254</xdr:rowOff>
    </xdr:to>
    <xdr:cxnSp macro="">
      <xdr:nvCxnSpPr>
        <xdr:cNvPr id="316" name="直線コネクタ 315">
          <a:extLst>
            <a:ext uri="{FF2B5EF4-FFF2-40B4-BE49-F238E27FC236}">
              <a16:creationId xmlns="" xmlns:a16="http://schemas.microsoft.com/office/drawing/2014/main" id="{00000000-0008-0000-0200-00003C010000}"/>
            </a:ext>
          </a:extLst>
        </xdr:cNvPr>
        <xdr:cNvCxnSpPr/>
      </xdr:nvCxnSpPr>
      <xdr:spPr>
        <a:xfrm flipV="1">
          <a:off x="1130300" y="142935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59453</xdr:rowOff>
    </xdr:from>
    <xdr:ext cx="405111" cy="259045"/>
    <xdr:sp macro="" textlink="">
      <xdr:nvSpPr>
        <xdr:cNvPr id="317" name="n_1mainValue【福祉施設】&#10;有形固定資産減価償却率">
          <a:extLst>
            <a:ext uri="{FF2B5EF4-FFF2-40B4-BE49-F238E27FC236}">
              <a16:creationId xmlns="" xmlns:a16="http://schemas.microsoft.com/office/drawing/2014/main" id="{00000000-0008-0000-0200-00003D010000}"/>
            </a:ext>
          </a:extLst>
        </xdr:cNvPr>
        <xdr:cNvSpPr txBox="1"/>
      </xdr:nvSpPr>
      <xdr:spPr>
        <a:xfrm>
          <a:off x="3582044" y="1446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155464</xdr:rowOff>
    </xdr:from>
    <xdr:ext cx="405111" cy="259045"/>
    <xdr:sp macro="" textlink="">
      <xdr:nvSpPr>
        <xdr:cNvPr id="318" name="n_2mainValue【福祉施設】&#10;有形固定資産減価償却率">
          <a:extLst>
            <a:ext uri="{FF2B5EF4-FFF2-40B4-BE49-F238E27FC236}">
              <a16:creationId xmlns="" xmlns:a16="http://schemas.microsoft.com/office/drawing/2014/main" id="{00000000-0008-0000-0200-00003E010000}"/>
            </a:ext>
          </a:extLst>
        </xdr:cNvPr>
        <xdr:cNvSpPr txBox="1"/>
      </xdr:nvSpPr>
      <xdr:spPr>
        <a:xfrm>
          <a:off x="2705744" y="1438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105173</xdr:rowOff>
    </xdr:from>
    <xdr:ext cx="405111" cy="259045"/>
    <xdr:sp macro="" textlink="">
      <xdr:nvSpPr>
        <xdr:cNvPr id="319" name="n_3mainValue【福祉施設】&#10;有形固定資産減価償却率">
          <a:extLst>
            <a:ext uri="{FF2B5EF4-FFF2-40B4-BE49-F238E27FC236}">
              <a16:creationId xmlns="" xmlns:a16="http://schemas.microsoft.com/office/drawing/2014/main" id="{00000000-0008-0000-0200-00003F010000}"/>
            </a:ext>
          </a:extLst>
        </xdr:cNvPr>
        <xdr:cNvSpPr txBox="1"/>
      </xdr:nvSpPr>
      <xdr:spPr>
        <a:xfrm>
          <a:off x="1816744" y="1433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169181</xdr:rowOff>
    </xdr:from>
    <xdr:ext cx="405111" cy="259045"/>
    <xdr:sp macro="" textlink="">
      <xdr:nvSpPr>
        <xdr:cNvPr id="320" name="n_4mainValue【福祉施設】&#10;有形固定資産減価償却率">
          <a:extLst>
            <a:ext uri="{FF2B5EF4-FFF2-40B4-BE49-F238E27FC236}">
              <a16:creationId xmlns="" xmlns:a16="http://schemas.microsoft.com/office/drawing/2014/main" id="{00000000-0008-0000-0200-000040010000}"/>
            </a:ext>
          </a:extLst>
        </xdr:cNvPr>
        <xdr:cNvSpPr txBox="1"/>
      </xdr:nvSpPr>
      <xdr:spPr>
        <a:xfrm>
          <a:off x="927744" y="1439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 xmlns:a16="http://schemas.microsoft.com/office/drawing/2014/main" id="{00000000-0008-0000-02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 xmlns:a16="http://schemas.microsoft.com/office/drawing/2014/main" id="{00000000-0008-0000-02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 xmlns:a16="http://schemas.microsoft.com/office/drawing/2014/main" id="{00000000-0008-0000-02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 xmlns:a16="http://schemas.microsoft.com/office/drawing/2014/main" id="{00000000-0008-0000-02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 xmlns:a16="http://schemas.microsoft.com/office/drawing/2014/main" id="{00000000-0008-0000-02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 xmlns:a16="http://schemas.microsoft.com/office/drawing/2014/main" id="{00000000-0008-0000-02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 xmlns:a16="http://schemas.microsoft.com/office/drawing/2014/main" id="{00000000-0008-0000-02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 xmlns:a16="http://schemas.microsoft.com/office/drawing/2014/main" id="{00000000-0008-0000-02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 xmlns:a16="http://schemas.microsoft.com/office/drawing/2014/main" id="{00000000-0008-0000-02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 xmlns:a16="http://schemas.microsoft.com/office/drawing/2014/main" id="{00000000-0008-0000-02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 xmlns:a16="http://schemas.microsoft.com/office/drawing/2014/main" id="{00000000-0008-0000-0200-00004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 xmlns:a16="http://schemas.microsoft.com/office/drawing/2014/main" id="{00000000-0008-0000-0200-00004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 xmlns:a16="http://schemas.microsoft.com/office/drawing/2014/main" id="{00000000-0008-0000-0200-00004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 xmlns:a16="http://schemas.microsoft.com/office/drawing/2014/main" id="{00000000-0008-0000-0200-00004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 xmlns:a16="http://schemas.microsoft.com/office/drawing/2014/main" id="{00000000-0008-0000-02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 xmlns:a16="http://schemas.microsoft.com/office/drawing/2014/main" id="{00000000-0008-0000-0200-00005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 xmlns:a16="http://schemas.microsoft.com/office/drawing/2014/main" id="{00000000-0008-0000-0200-00005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 xmlns:a16="http://schemas.microsoft.com/office/drawing/2014/main" id="{00000000-0008-0000-0200-000052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 xmlns:a16="http://schemas.microsoft.com/office/drawing/2014/main" id="{00000000-0008-0000-0200-00005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 xmlns:a16="http://schemas.microsoft.com/office/drawing/2014/main" id="{00000000-0008-0000-0200-000054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 xmlns:a16="http://schemas.microsoft.com/office/drawing/2014/main" id="{00000000-0008-0000-02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 xmlns:a16="http://schemas.microsoft.com/office/drawing/2014/main" id="{00000000-0008-0000-02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 xmlns:a16="http://schemas.microsoft.com/office/drawing/2014/main" id="{00000000-0008-0000-02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100330</xdr:rowOff>
    </xdr:to>
    <xdr:cxnSp macro="">
      <xdr:nvCxnSpPr>
        <xdr:cNvPr id="344" name="直線コネクタ 343">
          <a:extLst>
            <a:ext uri="{FF2B5EF4-FFF2-40B4-BE49-F238E27FC236}">
              <a16:creationId xmlns="" xmlns:a16="http://schemas.microsoft.com/office/drawing/2014/main" id="{00000000-0008-0000-0200-000058010000}"/>
            </a:ext>
          </a:extLst>
        </xdr:cNvPr>
        <xdr:cNvCxnSpPr/>
      </xdr:nvCxnSpPr>
      <xdr:spPr>
        <a:xfrm flipV="1">
          <a:off x="10476865" y="13262611"/>
          <a:ext cx="0" cy="158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5" name="【福祉施設】&#10;一人当たり面積最小値テキスト">
          <a:extLst>
            <a:ext uri="{FF2B5EF4-FFF2-40B4-BE49-F238E27FC236}">
              <a16:creationId xmlns="" xmlns:a16="http://schemas.microsoft.com/office/drawing/2014/main" id="{00000000-0008-0000-0200-000059010000}"/>
            </a:ext>
          </a:extLst>
        </xdr:cNvPr>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46" name="直線コネクタ 345">
          <a:extLst>
            <a:ext uri="{FF2B5EF4-FFF2-40B4-BE49-F238E27FC236}">
              <a16:creationId xmlns="" xmlns:a16="http://schemas.microsoft.com/office/drawing/2014/main" id="{00000000-0008-0000-0200-00005A010000}"/>
            </a:ext>
          </a:extLst>
        </xdr:cNvPr>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47" name="【福祉施設】&#10;一人当たり面積最大値テキスト">
          <a:extLst>
            <a:ext uri="{FF2B5EF4-FFF2-40B4-BE49-F238E27FC236}">
              <a16:creationId xmlns="" xmlns:a16="http://schemas.microsoft.com/office/drawing/2014/main" id="{00000000-0008-0000-0200-00005B010000}"/>
            </a:ext>
          </a:extLst>
        </xdr:cNvPr>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48" name="直線コネクタ 347">
          <a:extLst>
            <a:ext uri="{FF2B5EF4-FFF2-40B4-BE49-F238E27FC236}">
              <a16:creationId xmlns="" xmlns:a16="http://schemas.microsoft.com/office/drawing/2014/main" id="{00000000-0008-0000-0200-00005C010000}"/>
            </a:ext>
          </a:extLst>
        </xdr:cNvPr>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11447</xdr:rowOff>
    </xdr:from>
    <xdr:ext cx="469744" cy="259045"/>
    <xdr:sp macro="" textlink="">
      <xdr:nvSpPr>
        <xdr:cNvPr id="349" name="【福祉施設】&#10;一人当たり面積平均値テキスト">
          <a:extLst>
            <a:ext uri="{FF2B5EF4-FFF2-40B4-BE49-F238E27FC236}">
              <a16:creationId xmlns="" xmlns:a16="http://schemas.microsoft.com/office/drawing/2014/main" id="{00000000-0008-0000-0200-00005D010000}"/>
            </a:ext>
          </a:extLst>
        </xdr:cNvPr>
        <xdr:cNvSpPr txBox="1"/>
      </xdr:nvSpPr>
      <xdr:spPr>
        <a:xfrm>
          <a:off x="10515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160020</xdr:rowOff>
    </xdr:from>
    <xdr:to>
      <xdr:col>55</xdr:col>
      <xdr:colOff>50800</xdr:colOff>
      <xdr:row>85</xdr:row>
      <xdr:rowOff>90170</xdr:rowOff>
    </xdr:to>
    <xdr:sp macro="" textlink="">
      <xdr:nvSpPr>
        <xdr:cNvPr id="350" name="フローチャート: 判断 349">
          <a:extLst>
            <a:ext uri="{FF2B5EF4-FFF2-40B4-BE49-F238E27FC236}">
              <a16:creationId xmlns="" xmlns:a16="http://schemas.microsoft.com/office/drawing/2014/main" id="{00000000-0008-0000-0200-00005E010000}"/>
            </a:ext>
          </a:extLst>
        </xdr:cNvPr>
        <xdr:cNvSpPr/>
      </xdr:nvSpPr>
      <xdr:spPr>
        <a:xfrm>
          <a:off x="10426700" y="145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143511</xdr:rowOff>
    </xdr:from>
    <xdr:to>
      <xdr:col>50</xdr:col>
      <xdr:colOff>165100</xdr:colOff>
      <xdr:row>85</xdr:row>
      <xdr:rowOff>73661</xdr:rowOff>
    </xdr:to>
    <xdr:sp macro="" textlink="">
      <xdr:nvSpPr>
        <xdr:cNvPr id="351" name="フローチャート: 判断 350">
          <a:extLst>
            <a:ext uri="{FF2B5EF4-FFF2-40B4-BE49-F238E27FC236}">
              <a16:creationId xmlns="" xmlns:a16="http://schemas.microsoft.com/office/drawing/2014/main" id="{00000000-0008-0000-0200-00005F010000}"/>
            </a:ext>
          </a:extLst>
        </xdr:cNvPr>
        <xdr:cNvSpPr/>
      </xdr:nvSpPr>
      <xdr:spPr>
        <a:xfrm>
          <a:off x="9588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90188</xdr:rowOff>
    </xdr:from>
    <xdr:ext cx="469744" cy="259045"/>
    <xdr:sp macro="" textlink="">
      <xdr:nvSpPr>
        <xdr:cNvPr id="352" name="n_1aveValue【福祉施設】&#10;一人当たり面積">
          <a:extLst>
            <a:ext uri="{FF2B5EF4-FFF2-40B4-BE49-F238E27FC236}">
              <a16:creationId xmlns="" xmlns:a16="http://schemas.microsoft.com/office/drawing/2014/main" id="{00000000-0008-0000-0200-000060010000}"/>
            </a:ext>
          </a:extLst>
        </xdr:cNvPr>
        <xdr:cNvSpPr txBox="1"/>
      </xdr:nvSpPr>
      <xdr:spPr>
        <a:xfrm>
          <a:off x="93917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21589</xdr:rowOff>
    </xdr:from>
    <xdr:to>
      <xdr:col>46</xdr:col>
      <xdr:colOff>38100</xdr:colOff>
      <xdr:row>85</xdr:row>
      <xdr:rowOff>123189</xdr:rowOff>
    </xdr:to>
    <xdr:sp macro="" textlink="">
      <xdr:nvSpPr>
        <xdr:cNvPr id="353" name="フローチャート: 判断 352">
          <a:extLst>
            <a:ext uri="{FF2B5EF4-FFF2-40B4-BE49-F238E27FC236}">
              <a16:creationId xmlns="" xmlns:a16="http://schemas.microsoft.com/office/drawing/2014/main" id="{00000000-0008-0000-0200-000061010000}"/>
            </a:ext>
          </a:extLst>
        </xdr:cNvPr>
        <xdr:cNvSpPr/>
      </xdr:nvSpPr>
      <xdr:spPr>
        <a:xfrm>
          <a:off x="8699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139716</xdr:rowOff>
    </xdr:from>
    <xdr:ext cx="469744" cy="259045"/>
    <xdr:sp macro="" textlink="">
      <xdr:nvSpPr>
        <xdr:cNvPr id="354" name="n_2aveValue【福祉施設】&#10;一人当たり面積">
          <a:extLst>
            <a:ext uri="{FF2B5EF4-FFF2-40B4-BE49-F238E27FC236}">
              <a16:creationId xmlns="" xmlns:a16="http://schemas.microsoft.com/office/drawing/2014/main" id="{00000000-0008-0000-0200-000062010000}"/>
            </a:ext>
          </a:extLst>
        </xdr:cNvPr>
        <xdr:cNvSpPr txBox="1"/>
      </xdr:nvSpPr>
      <xdr:spPr>
        <a:xfrm>
          <a:off x="8515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35561</xdr:rowOff>
    </xdr:from>
    <xdr:to>
      <xdr:col>41</xdr:col>
      <xdr:colOff>101600</xdr:colOff>
      <xdr:row>85</xdr:row>
      <xdr:rowOff>137161</xdr:rowOff>
    </xdr:to>
    <xdr:sp macro="" textlink="">
      <xdr:nvSpPr>
        <xdr:cNvPr id="355" name="フローチャート: 判断 354">
          <a:extLst>
            <a:ext uri="{FF2B5EF4-FFF2-40B4-BE49-F238E27FC236}">
              <a16:creationId xmlns="" xmlns:a16="http://schemas.microsoft.com/office/drawing/2014/main" id="{00000000-0008-0000-0200-000063010000}"/>
            </a:ext>
          </a:extLst>
        </xdr:cNvPr>
        <xdr:cNvSpPr/>
      </xdr:nvSpPr>
      <xdr:spPr>
        <a:xfrm>
          <a:off x="7810500" y="1460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153688</xdr:rowOff>
    </xdr:from>
    <xdr:ext cx="469744" cy="259045"/>
    <xdr:sp macro="" textlink="">
      <xdr:nvSpPr>
        <xdr:cNvPr id="356" name="n_3aveValue【福祉施設】&#10;一人当たり面積">
          <a:extLst>
            <a:ext uri="{FF2B5EF4-FFF2-40B4-BE49-F238E27FC236}">
              <a16:creationId xmlns="" xmlns:a16="http://schemas.microsoft.com/office/drawing/2014/main" id="{00000000-0008-0000-0200-000064010000}"/>
            </a:ext>
          </a:extLst>
        </xdr:cNvPr>
        <xdr:cNvSpPr txBox="1"/>
      </xdr:nvSpPr>
      <xdr:spPr>
        <a:xfrm>
          <a:off x="7626427" y="1438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41911</xdr:rowOff>
    </xdr:from>
    <xdr:to>
      <xdr:col>36</xdr:col>
      <xdr:colOff>165100</xdr:colOff>
      <xdr:row>85</xdr:row>
      <xdr:rowOff>143511</xdr:rowOff>
    </xdr:to>
    <xdr:sp macro="" textlink="">
      <xdr:nvSpPr>
        <xdr:cNvPr id="357" name="フローチャート: 判断 356">
          <a:extLst>
            <a:ext uri="{FF2B5EF4-FFF2-40B4-BE49-F238E27FC236}">
              <a16:creationId xmlns="" xmlns:a16="http://schemas.microsoft.com/office/drawing/2014/main" id="{00000000-0008-0000-0200-000065010000}"/>
            </a:ext>
          </a:extLst>
        </xdr:cNvPr>
        <xdr:cNvSpPr/>
      </xdr:nvSpPr>
      <xdr:spPr>
        <a:xfrm>
          <a:off x="6921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83</xdr:row>
      <xdr:rowOff>160038</xdr:rowOff>
    </xdr:from>
    <xdr:ext cx="469744" cy="259045"/>
    <xdr:sp macro="" textlink="">
      <xdr:nvSpPr>
        <xdr:cNvPr id="358" name="n_4aveValue【福祉施設】&#10;一人当たり面積">
          <a:extLst>
            <a:ext uri="{FF2B5EF4-FFF2-40B4-BE49-F238E27FC236}">
              <a16:creationId xmlns="" xmlns:a16="http://schemas.microsoft.com/office/drawing/2014/main" id="{00000000-0008-0000-0200-000066010000}"/>
            </a:ext>
          </a:extLst>
        </xdr:cNvPr>
        <xdr:cNvSpPr txBox="1"/>
      </xdr:nvSpPr>
      <xdr:spPr>
        <a:xfrm>
          <a:off x="6737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 xmlns:a16="http://schemas.microsoft.com/office/drawing/2014/main" id="{00000000-0008-0000-0200-00006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 xmlns:a16="http://schemas.microsoft.com/office/drawing/2014/main" id="{00000000-0008-0000-0200-00006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 xmlns:a16="http://schemas.microsoft.com/office/drawing/2014/main" id="{00000000-0008-0000-0200-00006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 xmlns:a16="http://schemas.microsoft.com/office/drawing/2014/main" id="{00000000-0008-0000-0200-00006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 xmlns:a16="http://schemas.microsoft.com/office/drawing/2014/main" id="{00000000-0008-0000-0200-00006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168911</xdr:rowOff>
    </xdr:from>
    <xdr:to>
      <xdr:col>55</xdr:col>
      <xdr:colOff>50800</xdr:colOff>
      <xdr:row>86</xdr:row>
      <xdr:rowOff>99061</xdr:rowOff>
    </xdr:to>
    <xdr:sp macro="" textlink="">
      <xdr:nvSpPr>
        <xdr:cNvPr id="364" name="楕円 363">
          <a:extLst>
            <a:ext uri="{FF2B5EF4-FFF2-40B4-BE49-F238E27FC236}">
              <a16:creationId xmlns="" xmlns:a16="http://schemas.microsoft.com/office/drawing/2014/main" id="{00000000-0008-0000-0200-00006C010000}"/>
            </a:ext>
          </a:extLst>
        </xdr:cNvPr>
        <xdr:cNvSpPr/>
      </xdr:nvSpPr>
      <xdr:spPr>
        <a:xfrm>
          <a:off x="10426700" y="1474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83838</xdr:rowOff>
    </xdr:from>
    <xdr:ext cx="469744" cy="259045"/>
    <xdr:sp macro="" textlink="">
      <xdr:nvSpPr>
        <xdr:cNvPr id="365" name="【福祉施設】&#10;一人当たり面積該当値テキスト">
          <a:extLst>
            <a:ext uri="{FF2B5EF4-FFF2-40B4-BE49-F238E27FC236}">
              <a16:creationId xmlns="" xmlns:a16="http://schemas.microsoft.com/office/drawing/2014/main" id="{00000000-0008-0000-0200-00006D010000}"/>
            </a:ext>
          </a:extLst>
        </xdr:cNvPr>
        <xdr:cNvSpPr txBox="1"/>
      </xdr:nvSpPr>
      <xdr:spPr>
        <a:xfrm>
          <a:off x="10515600"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170180</xdr:rowOff>
    </xdr:from>
    <xdr:to>
      <xdr:col>50</xdr:col>
      <xdr:colOff>165100</xdr:colOff>
      <xdr:row>86</xdr:row>
      <xdr:rowOff>100330</xdr:rowOff>
    </xdr:to>
    <xdr:sp macro="" textlink="">
      <xdr:nvSpPr>
        <xdr:cNvPr id="366" name="楕円 365">
          <a:extLst>
            <a:ext uri="{FF2B5EF4-FFF2-40B4-BE49-F238E27FC236}">
              <a16:creationId xmlns="" xmlns:a16="http://schemas.microsoft.com/office/drawing/2014/main" id="{00000000-0008-0000-0200-00006E010000}"/>
            </a:ext>
          </a:extLst>
        </xdr:cNvPr>
        <xdr:cNvSpPr/>
      </xdr:nvSpPr>
      <xdr:spPr>
        <a:xfrm>
          <a:off x="9588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48261</xdr:rowOff>
    </xdr:from>
    <xdr:to>
      <xdr:col>55</xdr:col>
      <xdr:colOff>0</xdr:colOff>
      <xdr:row>86</xdr:row>
      <xdr:rowOff>49530</xdr:rowOff>
    </xdr:to>
    <xdr:cxnSp macro="">
      <xdr:nvCxnSpPr>
        <xdr:cNvPr id="367" name="直線コネクタ 366">
          <a:extLst>
            <a:ext uri="{FF2B5EF4-FFF2-40B4-BE49-F238E27FC236}">
              <a16:creationId xmlns="" xmlns:a16="http://schemas.microsoft.com/office/drawing/2014/main" id="{00000000-0008-0000-0200-00006F010000}"/>
            </a:ext>
          </a:extLst>
        </xdr:cNvPr>
        <xdr:cNvCxnSpPr/>
      </xdr:nvCxnSpPr>
      <xdr:spPr>
        <a:xfrm flipV="1">
          <a:off x="9639300" y="1479296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15239</xdr:rowOff>
    </xdr:from>
    <xdr:to>
      <xdr:col>46</xdr:col>
      <xdr:colOff>38100</xdr:colOff>
      <xdr:row>86</xdr:row>
      <xdr:rowOff>116839</xdr:rowOff>
    </xdr:to>
    <xdr:sp macro="" textlink="">
      <xdr:nvSpPr>
        <xdr:cNvPr id="368" name="楕円 367">
          <a:extLst>
            <a:ext uri="{FF2B5EF4-FFF2-40B4-BE49-F238E27FC236}">
              <a16:creationId xmlns="" xmlns:a16="http://schemas.microsoft.com/office/drawing/2014/main" id="{00000000-0008-0000-0200-000070010000}"/>
            </a:ext>
          </a:extLst>
        </xdr:cNvPr>
        <xdr:cNvSpPr/>
      </xdr:nvSpPr>
      <xdr:spPr>
        <a:xfrm>
          <a:off x="8699500" y="1475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49530</xdr:rowOff>
    </xdr:from>
    <xdr:to>
      <xdr:col>50</xdr:col>
      <xdr:colOff>114300</xdr:colOff>
      <xdr:row>86</xdr:row>
      <xdr:rowOff>66039</xdr:rowOff>
    </xdr:to>
    <xdr:cxnSp macro="">
      <xdr:nvCxnSpPr>
        <xdr:cNvPr id="369" name="直線コネクタ 368">
          <a:extLst>
            <a:ext uri="{FF2B5EF4-FFF2-40B4-BE49-F238E27FC236}">
              <a16:creationId xmlns="" xmlns:a16="http://schemas.microsoft.com/office/drawing/2014/main" id="{00000000-0008-0000-0200-000071010000}"/>
            </a:ext>
          </a:extLst>
        </xdr:cNvPr>
        <xdr:cNvCxnSpPr/>
      </xdr:nvCxnSpPr>
      <xdr:spPr>
        <a:xfrm flipV="1">
          <a:off x="8750300" y="14794230"/>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16511</xdr:rowOff>
    </xdr:from>
    <xdr:to>
      <xdr:col>41</xdr:col>
      <xdr:colOff>101600</xdr:colOff>
      <xdr:row>86</xdr:row>
      <xdr:rowOff>118111</xdr:rowOff>
    </xdr:to>
    <xdr:sp macro="" textlink="">
      <xdr:nvSpPr>
        <xdr:cNvPr id="370" name="楕円 369">
          <a:extLst>
            <a:ext uri="{FF2B5EF4-FFF2-40B4-BE49-F238E27FC236}">
              <a16:creationId xmlns="" xmlns:a16="http://schemas.microsoft.com/office/drawing/2014/main" id="{00000000-0008-0000-0200-000072010000}"/>
            </a:ext>
          </a:extLst>
        </xdr:cNvPr>
        <xdr:cNvSpPr/>
      </xdr:nvSpPr>
      <xdr:spPr>
        <a:xfrm>
          <a:off x="7810500" y="1476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66039</xdr:rowOff>
    </xdr:from>
    <xdr:to>
      <xdr:col>45</xdr:col>
      <xdr:colOff>177800</xdr:colOff>
      <xdr:row>86</xdr:row>
      <xdr:rowOff>67311</xdr:rowOff>
    </xdr:to>
    <xdr:cxnSp macro="">
      <xdr:nvCxnSpPr>
        <xdr:cNvPr id="371" name="直線コネクタ 370">
          <a:extLst>
            <a:ext uri="{FF2B5EF4-FFF2-40B4-BE49-F238E27FC236}">
              <a16:creationId xmlns="" xmlns:a16="http://schemas.microsoft.com/office/drawing/2014/main" id="{00000000-0008-0000-0200-000073010000}"/>
            </a:ext>
          </a:extLst>
        </xdr:cNvPr>
        <xdr:cNvCxnSpPr/>
      </xdr:nvCxnSpPr>
      <xdr:spPr>
        <a:xfrm flipV="1">
          <a:off x="7861300" y="148107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17780</xdr:rowOff>
    </xdr:from>
    <xdr:to>
      <xdr:col>36</xdr:col>
      <xdr:colOff>165100</xdr:colOff>
      <xdr:row>86</xdr:row>
      <xdr:rowOff>119380</xdr:rowOff>
    </xdr:to>
    <xdr:sp macro="" textlink="">
      <xdr:nvSpPr>
        <xdr:cNvPr id="372" name="楕円 371">
          <a:extLst>
            <a:ext uri="{FF2B5EF4-FFF2-40B4-BE49-F238E27FC236}">
              <a16:creationId xmlns="" xmlns:a16="http://schemas.microsoft.com/office/drawing/2014/main" id="{00000000-0008-0000-0200-000074010000}"/>
            </a:ext>
          </a:extLst>
        </xdr:cNvPr>
        <xdr:cNvSpPr/>
      </xdr:nvSpPr>
      <xdr:spPr>
        <a:xfrm>
          <a:off x="6921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67311</xdr:rowOff>
    </xdr:from>
    <xdr:to>
      <xdr:col>41</xdr:col>
      <xdr:colOff>50800</xdr:colOff>
      <xdr:row>86</xdr:row>
      <xdr:rowOff>68580</xdr:rowOff>
    </xdr:to>
    <xdr:cxnSp macro="">
      <xdr:nvCxnSpPr>
        <xdr:cNvPr id="373" name="直線コネクタ 372">
          <a:extLst>
            <a:ext uri="{FF2B5EF4-FFF2-40B4-BE49-F238E27FC236}">
              <a16:creationId xmlns="" xmlns:a16="http://schemas.microsoft.com/office/drawing/2014/main" id="{00000000-0008-0000-0200-000075010000}"/>
            </a:ext>
          </a:extLst>
        </xdr:cNvPr>
        <xdr:cNvCxnSpPr/>
      </xdr:nvCxnSpPr>
      <xdr:spPr>
        <a:xfrm flipV="1">
          <a:off x="6972300" y="148120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91457</xdr:rowOff>
    </xdr:from>
    <xdr:ext cx="469744" cy="259045"/>
    <xdr:sp macro="" textlink="">
      <xdr:nvSpPr>
        <xdr:cNvPr id="374" name="n_1mainValue【福祉施設】&#10;一人当たり面積">
          <a:extLst>
            <a:ext uri="{FF2B5EF4-FFF2-40B4-BE49-F238E27FC236}">
              <a16:creationId xmlns="" xmlns:a16="http://schemas.microsoft.com/office/drawing/2014/main" id="{00000000-0008-0000-0200-000076010000}"/>
            </a:ext>
          </a:extLst>
        </xdr:cNvPr>
        <xdr:cNvSpPr txBox="1"/>
      </xdr:nvSpPr>
      <xdr:spPr>
        <a:xfrm>
          <a:off x="93917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107966</xdr:rowOff>
    </xdr:from>
    <xdr:ext cx="469744" cy="259045"/>
    <xdr:sp macro="" textlink="">
      <xdr:nvSpPr>
        <xdr:cNvPr id="375" name="n_2mainValue【福祉施設】&#10;一人当たり面積">
          <a:extLst>
            <a:ext uri="{FF2B5EF4-FFF2-40B4-BE49-F238E27FC236}">
              <a16:creationId xmlns="" xmlns:a16="http://schemas.microsoft.com/office/drawing/2014/main" id="{00000000-0008-0000-0200-000077010000}"/>
            </a:ext>
          </a:extLst>
        </xdr:cNvPr>
        <xdr:cNvSpPr txBox="1"/>
      </xdr:nvSpPr>
      <xdr:spPr>
        <a:xfrm>
          <a:off x="8515427" y="1485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109238</xdr:rowOff>
    </xdr:from>
    <xdr:ext cx="469744" cy="259045"/>
    <xdr:sp macro="" textlink="">
      <xdr:nvSpPr>
        <xdr:cNvPr id="376" name="n_3mainValue【福祉施設】&#10;一人当たり面積">
          <a:extLst>
            <a:ext uri="{FF2B5EF4-FFF2-40B4-BE49-F238E27FC236}">
              <a16:creationId xmlns="" xmlns:a16="http://schemas.microsoft.com/office/drawing/2014/main" id="{00000000-0008-0000-0200-000078010000}"/>
            </a:ext>
          </a:extLst>
        </xdr:cNvPr>
        <xdr:cNvSpPr txBox="1"/>
      </xdr:nvSpPr>
      <xdr:spPr>
        <a:xfrm>
          <a:off x="7626427" y="1485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110507</xdr:rowOff>
    </xdr:from>
    <xdr:ext cx="469744" cy="259045"/>
    <xdr:sp macro="" textlink="">
      <xdr:nvSpPr>
        <xdr:cNvPr id="377" name="n_4mainValue【福祉施設】&#10;一人当たり面積">
          <a:extLst>
            <a:ext uri="{FF2B5EF4-FFF2-40B4-BE49-F238E27FC236}">
              <a16:creationId xmlns="" xmlns:a16="http://schemas.microsoft.com/office/drawing/2014/main" id="{00000000-0008-0000-0200-000079010000}"/>
            </a:ext>
          </a:extLst>
        </xdr:cNvPr>
        <xdr:cNvSpPr txBox="1"/>
      </xdr:nvSpPr>
      <xdr:spPr>
        <a:xfrm>
          <a:off x="6737427"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 xmlns:a16="http://schemas.microsoft.com/office/drawing/2014/main" id="{00000000-0008-0000-02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 xmlns:a16="http://schemas.microsoft.com/office/drawing/2014/main" id="{00000000-0008-0000-02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 xmlns:a16="http://schemas.microsoft.com/office/drawing/2014/main" id="{00000000-0008-0000-02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 xmlns:a16="http://schemas.microsoft.com/office/drawing/2014/main" id="{00000000-0008-0000-02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 xmlns:a16="http://schemas.microsoft.com/office/drawing/2014/main" id="{00000000-0008-0000-02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 xmlns:a16="http://schemas.microsoft.com/office/drawing/2014/main" id="{00000000-0008-0000-02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 xmlns:a16="http://schemas.microsoft.com/office/drawing/2014/main" id="{00000000-0008-0000-02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 xmlns:a16="http://schemas.microsoft.com/office/drawing/2014/main" id="{00000000-0008-0000-0200-00008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 xmlns:a16="http://schemas.microsoft.com/office/drawing/2014/main" id="{00000000-0008-0000-0200-00008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 xmlns:a16="http://schemas.microsoft.com/office/drawing/2014/main" id="{00000000-0008-0000-0200-00008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 xmlns:a16="http://schemas.microsoft.com/office/drawing/2014/main" id="{00000000-0008-0000-0200-00008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 xmlns:a16="http://schemas.microsoft.com/office/drawing/2014/main" id="{00000000-0008-0000-0200-000085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 xmlns:a16="http://schemas.microsoft.com/office/drawing/2014/main" id="{00000000-0008-0000-0200-000086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 xmlns:a16="http://schemas.microsoft.com/office/drawing/2014/main" id="{00000000-0008-0000-0200-000087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 xmlns:a16="http://schemas.microsoft.com/office/drawing/2014/main" id="{00000000-0008-0000-0200-000088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 xmlns:a16="http://schemas.microsoft.com/office/drawing/2014/main" id="{00000000-0008-0000-0200-000089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 xmlns:a16="http://schemas.microsoft.com/office/drawing/2014/main" id="{00000000-0008-0000-0200-00008A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 xmlns:a16="http://schemas.microsoft.com/office/drawing/2014/main" id="{00000000-0008-0000-0200-00008B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 xmlns:a16="http://schemas.microsoft.com/office/drawing/2014/main" id="{00000000-0008-0000-0200-00008C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 xmlns:a16="http://schemas.microsoft.com/office/drawing/2014/main" id="{00000000-0008-0000-0200-00008D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 xmlns:a16="http://schemas.microsoft.com/office/drawing/2014/main" id="{00000000-0008-0000-0200-00008E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 xmlns:a16="http://schemas.microsoft.com/office/drawing/2014/main" id="{00000000-0008-0000-0200-00008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 xmlns:a16="http://schemas.microsoft.com/office/drawing/2014/main" id="{00000000-0008-0000-0200-000090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 xmlns:a16="http://schemas.microsoft.com/office/drawing/2014/main" id="{00000000-0008-0000-02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108</xdr:row>
      <xdr:rowOff>142875</xdr:rowOff>
    </xdr:to>
    <xdr:cxnSp macro="">
      <xdr:nvCxnSpPr>
        <xdr:cNvPr id="402" name="直線コネクタ 401">
          <a:extLst>
            <a:ext uri="{FF2B5EF4-FFF2-40B4-BE49-F238E27FC236}">
              <a16:creationId xmlns="" xmlns:a16="http://schemas.microsoft.com/office/drawing/2014/main" id="{00000000-0008-0000-0200-000092010000}"/>
            </a:ext>
          </a:extLst>
        </xdr:cNvPr>
        <xdr:cNvCxnSpPr/>
      </xdr:nvCxnSpPr>
      <xdr:spPr>
        <a:xfrm flipV="1">
          <a:off x="4634865" y="17160239"/>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146702</xdr:rowOff>
    </xdr:from>
    <xdr:ext cx="405111" cy="259045"/>
    <xdr:sp macro="" textlink="">
      <xdr:nvSpPr>
        <xdr:cNvPr id="403" name="【市民会館】&#10;有形固定資産減価償却率最小値テキスト">
          <a:extLst>
            <a:ext uri="{FF2B5EF4-FFF2-40B4-BE49-F238E27FC236}">
              <a16:creationId xmlns="" xmlns:a16="http://schemas.microsoft.com/office/drawing/2014/main" id="{00000000-0008-0000-0200-000093010000}"/>
            </a:ext>
          </a:extLst>
        </xdr:cNvPr>
        <xdr:cNvSpPr txBox="1"/>
      </xdr:nvSpPr>
      <xdr:spPr>
        <a:xfrm>
          <a:off x="4673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142875</xdr:rowOff>
    </xdr:from>
    <xdr:to>
      <xdr:col>24</xdr:col>
      <xdr:colOff>152400</xdr:colOff>
      <xdr:row>108</xdr:row>
      <xdr:rowOff>142875</xdr:rowOff>
    </xdr:to>
    <xdr:cxnSp macro="">
      <xdr:nvCxnSpPr>
        <xdr:cNvPr id="404" name="直線コネクタ 403">
          <a:extLst>
            <a:ext uri="{FF2B5EF4-FFF2-40B4-BE49-F238E27FC236}">
              <a16:creationId xmlns="" xmlns:a16="http://schemas.microsoft.com/office/drawing/2014/main" id="{00000000-0008-0000-0200-000094010000}"/>
            </a:ext>
          </a:extLst>
        </xdr:cNvPr>
        <xdr:cNvCxnSpPr/>
      </xdr:nvCxnSpPr>
      <xdr:spPr>
        <a:xfrm>
          <a:off x="4546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405" name="【市民会館】&#10;有形固定資産減価償却率最大値テキスト">
          <a:extLst>
            <a:ext uri="{FF2B5EF4-FFF2-40B4-BE49-F238E27FC236}">
              <a16:creationId xmlns="" xmlns:a16="http://schemas.microsoft.com/office/drawing/2014/main" id="{00000000-0008-0000-0200-000095010000}"/>
            </a:ext>
          </a:extLst>
        </xdr:cNvPr>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406" name="直線コネクタ 405">
          <a:extLst>
            <a:ext uri="{FF2B5EF4-FFF2-40B4-BE49-F238E27FC236}">
              <a16:creationId xmlns="" xmlns:a16="http://schemas.microsoft.com/office/drawing/2014/main" id="{00000000-0008-0000-0200-000096010000}"/>
            </a:ext>
          </a:extLst>
        </xdr:cNvPr>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30497</xdr:rowOff>
    </xdr:from>
    <xdr:ext cx="405111" cy="259045"/>
    <xdr:sp macro="" textlink="">
      <xdr:nvSpPr>
        <xdr:cNvPr id="407" name="【市民会館】&#10;有形固定資産減価償却率平均値テキスト">
          <a:extLst>
            <a:ext uri="{FF2B5EF4-FFF2-40B4-BE49-F238E27FC236}">
              <a16:creationId xmlns="" xmlns:a16="http://schemas.microsoft.com/office/drawing/2014/main" id="{00000000-0008-0000-0200-000097010000}"/>
            </a:ext>
          </a:extLst>
        </xdr:cNvPr>
        <xdr:cNvSpPr txBox="1"/>
      </xdr:nvSpPr>
      <xdr:spPr>
        <a:xfrm>
          <a:off x="4673600" y="1786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408" name="フローチャート: 判断 407">
          <a:extLst>
            <a:ext uri="{FF2B5EF4-FFF2-40B4-BE49-F238E27FC236}">
              <a16:creationId xmlns="" xmlns:a16="http://schemas.microsoft.com/office/drawing/2014/main" id="{00000000-0008-0000-0200-000098010000}"/>
            </a:ext>
          </a:extLst>
        </xdr:cNvPr>
        <xdr:cNvSpPr/>
      </xdr:nvSpPr>
      <xdr:spPr>
        <a:xfrm>
          <a:off x="4584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17780</xdr:rowOff>
    </xdr:from>
    <xdr:to>
      <xdr:col>20</xdr:col>
      <xdr:colOff>38100</xdr:colOff>
      <xdr:row>104</xdr:row>
      <xdr:rowOff>119380</xdr:rowOff>
    </xdr:to>
    <xdr:sp macro="" textlink="">
      <xdr:nvSpPr>
        <xdr:cNvPr id="409" name="フローチャート: 判断 408">
          <a:extLst>
            <a:ext uri="{FF2B5EF4-FFF2-40B4-BE49-F238E27FC236}">
              <a16:creationId xmlns="" xmlns:a16="http://schemas.microsoft.com/office/drawing/2014/main" id="{00000000-0008-0000-0200-000099010000}"/>
            </a:ext>
          </a:extLst>
        </xdr:cNvPr>
        <xdr:cNvSpPr/>
      </xdr:nvSpPr>
      <xdr:spPr>
        <a:xfrm>
          <a:off x="3746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110507</xdr:rowOff>
    </xdr:from>
    <xdr:ext cx="405111" cy="259045"/>
    <xdr:sp macro="" textlink="">
      <xdr:nvSpPr>
        <xdr:cNvPr id="410" name="n_1aveValue【市民会館】&#10;有形固定資産減価償却率">
          <a:extLst>
            <a:ext uri="{FF2B5EF4-FFF2-40B4-BE49-F238E27FC236}">
              <a16:creationId xmlns="" xmlns:a16="http://schemas.microsoft.com/office/drawing/2014/main" id="{00000000-0008-0000-0200-00009A010000}"/>
            </a:ext>
          </a:extLst>
        </xdr:cNvPr>
        <xdr:cNvSpPr txBox="1"/>
      </xdr:nvSpPr>
      <xdr:spPr>
        <a:xfrm>
          <a:off x="35820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111125</xdr:rowOff>
    </xdr:from>
    <xdr:to>
      <xdr:col>15</xdr:col>
      <xdr:colOff>101600</xdr:colOff>
      <xdr:row>104</xdr:row>
      <xdr:rowOff>41275</xdr:rowOff>
    </xdr:to>
    <xdr:sp macro="" textlink="">
      <xdr:nvSpPr>
        <xdr:cNvPr id="411" name="フローチャート: 判断 410">
          <a:extLst>
            <a:ext uri="{FF2B5EF4-FFF2-40B4-BE49-F238E27FC236}">
              <a16:creationId xmlns="" xmlns:a16="http://schemas.microsoft.com/office/drawing/2014/main" id="{00000000-0008-0000-0200-00009B010000}"/>
            </a:ext>
          </a:extLst>
        </xdr:cNvPr>
        <xdr:cNvSpPr/>
      </xdr:nvSpPr>
      <xdr:spPr>
        <a:xfrm>
          <a:off x="2857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32402</xdr:rowOff>
    </xdr:from>
    <xdr:ext cx="405111" cy="259045"/>
    <xdr:sp macro="" textlink="">
      <xdr:nvSpPr>
        <xdr:cNvPr id="412" name="n_2aveValue【市民会館】&#10;有形固定資産減価償却率">
          <a:extLst>
            <a:ext uri="{FF2B5EF4-FFF2-40B4-BE49-F238E27FC236}">
              <a16:creationId xmlns="" xmlns:a16="http://schemas.microsoft.com/office/drawing/2014/main" id="{00000000-0008-0000-0200-00009C010000}"/>
            </a:ext>
          </a:extLst>
        </xdr:cNvPr>
        <xdr:cNvSpPr txBox="1"/>
      </xdr:nvSpPr>
      <xdr:spPr>
        <a:xfrm>
          <a:off x="27057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109220</xdr:rowOff>
    </xdr:from>
    <xdr:to>
      <xdr:col>10</xdr:col>
      <xdr:colOff>165100</xdr:colOff>
      <xdr:row>104</xdr:row>
      <xdr:rowOff>39370</xdr:rowOff>
    </xdr:to>
    <xdr:sp macro="" textlink="">
      <xdr:nvSpPr>
        <xdr:cNvPr id="413" name="フローチャート: 判断 412">
          <a:extLst>
            <a:ext uri="{FF2B5EF4-FFF2-40B4-BE49-F238E27FC236}">
              <a16:creationId xmlns="" xmlns:a16="http://schemas.microsoft.com/office/drawing/2014/main" id="{00000000-0008-0000-0200-00009D010000}"/>
            </a:ext>
          </a:extLst>
        </xdr:cNvPr>
        <xdr:cNvSpPr/>
      </xdr:nvSpPr>
      <xdr:spPr>
        <a:xfrm>
          <a:off x="1968500" y="1776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30497</xdr:rowOff>
    </xdr:from>
    <xdr:ext cx="405111" cy="259045"/>
    <xdr:sp macro="" textlink="">
      <xdr:nvSpPr>
        <xdr:cNvPr id="414" name="n_3aveValue【市民会館】&#10;有形固定資産減価償却率">
          <a:extLst>
            <a:ext uri="{FF2B5EF4-FFF2-40B4-BE49-F238E27FC236}">
              <a16:creationId xmlns="" xmlns:a16="http://schemas.microsoft.com/office/drawing/2014/main" id="{00000000-0008-0000-0200-00009E010000}"/>
            </a:ext>
          </a:extLst>
        </xdr:cNvPr>
        <xdr:cNvSpPr txBox="1"/>
      </xdr:nvSpPr>
      <xdr:spPr>
        <a:xfrm>
          <a:off x="1816744" y="1786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103</xdr:row>
      <xdr:rowOff>67311</xdr:rowOff>
    </xdr:from>
    <xdr:to>
      <xdr:col>6</xdr:col>
      <xdr:colOff>38100</xdr:colOff>
      <xdr:row>103</xdr:row>
      <xdr:rowOff>168911</xdr:rowOff>
    </xdr:to>
    <xdr:sp macro="" textlink="">
      <xdr:nvSpPr>
        <xdr:cNvPr id="415" name="フローチャート: 判断 414">
          <a:extLst>
            <a:ext uri="{FF2B5EF4-FFF2-40B4-BE49-F238E27FC236}">
              <a16:creationId xmlns="" xmlns:a16="http://schemas.microsoft.com/office/drawing/2014/main" id="{00000000-0008-0000-0200-00009F010000}"/>
            </a:ext>
          </a:extLst>
        </xdr:cNvPr>
        <xdr:cNvSpPr/>
      </xdr:nvSpPr>
      <xdr:spPr>
        <a:xfrm>
          <a:off x="1079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103</xdr:row>
      <xdr:rowOff>160038</xdr:rowOff>
    </xdr:from>
    <xdr:ext cx="405111" cy="259045"/>
    <xdr:sp macro="" textlink="">
      <xdr:nvSpPr>
        <xdr:cNvPr id="416" name="n_4aveValue【市民会館】&#10;有形固定資産減価償却率">
          <a:extLst>
            <a:ext uri="{FF2B5EF4-FFF2-40B4-BE49-F238E27FC236}">
              <a16:creationId xmlns="" xmlns:a16="http://schemas.microsoft.com/office/drawing/2014/main" id="{00000000-0008-0000-0200-0000A0010000}"/>
            </a:ext>
          </a:extLst>
        </xdr:cNvPr>
        <xdr:cNvSpPr txBox="1"/>
      </xdr:nvSpPr>
      <xdr:spPr>
        <a:xfrm>
          <a:off x="927744" y="178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 xmlns:a16="http://schemas.microsoft.com/office/drawing/2014/main" id="{00000000-0008-0000-0200-0000A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 xmlns:a16="http://schemas.microsoft.com/office/drawing/2014/main" id="{00000000-0008-0000-0200-0000A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 xmlns:a16="http://schemas.microsoft.com/office/drawing/2014/main" id="{00000000-0008-0000-0200-0000A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 xmlns:a16="http://schemas.microsoft.com/office/drawing/2014/main" id="{00000000-0008-0000-0200-0000A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 xmlns:a16="http://schemas.microsoft.com/office/drawing/2014/main" id="{00000000-0008-0000-0200-0000A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133986</xdr:rowOff>
    </xdr:from>
    <xdr:to>
      <xdr:col>24</xdr:col>
      <xdr:colOff>114300</xdr:colOff>
      <xdr:row>103</xdr:row>
      <xdr:rowOff>64136</xdr:rowOff>
    </xdr:to>
    <xdr:sp macro="" textlink="">
      <xdr:nvSpPr>
        <xdr:cNvPr id="422" name="楕円 421">
          <a:extLst>
            <a:ext uri="{FF2B5EF4-FFF2-40B4-BE49-F238E27FC236}">
              <a16:creationId xmlns="" xmlns:a16="http://schemas.microsoft.com/office/drawing/2014/main" id="{00000000-0008-0000-0200-0000A6010000}"/>
            </a:ext>
          </a:extLst>
        </xdr:cNvPr>
        <xdr:cNvSpPr/>
      </xdr:nvSpPr>
      <xdr:spPr>
        <a:xfrm>
          <a:off x="4584700" y="176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156863</xdr:rowOff>
    </xdr:from>
    <xdr:ext cx="405111" cy="259045"/>
    <xdr:sp macro="" textlink="">
      <xdr:nvSpPr>
        <xdr:cNvPr id="423" name="【市民会館】&#10;有形固定資産減価償却率該当値テキスト">
          <a:extLst>
            <a:ext uri="{FF2B5EF4-FFF2-40B4-BE49-F238E27FC236}">
              <a16:creationId xmlns="" xmlns:a16="http://schemas.microsoft.com/office/drawing/2014/main" id="{00000000-0008-0000-0200-0000A7010000}"/>
            </a:ext>
          </a:extLst>
        </xdr:cNvPr>
        <xdr:cNvSpPr txBox="1"/>
      </xdr:nvSpPr>
      <xdr:spPr>
        <a:xfrm>
          <a:off x="4673600"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97789</xdr:rowOff>
    </xdr:from>
    <xdr:to>
      <xdr:col>20</xdr:col>
      <xdr:colOff>38100</xdr:colOff>
      <xdr:row>103</xdr:row>
      <xdr:rowOff>27939</xdr:rowOff>
    </xdr:to>
    <xdr:sp macro="" textlink="">
      <xdr:nvSpPr>
        <xdr:cNvPr id="424" name="楕円 423">
          <a:extLst>
            <a:ext uri="{FF2B5EF4-FFF2-40B4-BE49-F238E27FC236}">
              <a16:creationId xmlns="" xmlns:a16="http://schemas.microsoft.com/office/drawing/2014/main" id="{00000000-0008-0000-0200-0000A8010000}"/>
            </a:ext>
          </a:extLst>
        </xdr:cNvPr>
        <xdr:cNvSpPr/>
      </xdr:nvSpPr>
      <xdr:spPr>
        <a:xfrm>
          <a:off x="3746500" y="175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148589</xdr:rowOff>
    </xdr:from>
    <xdr:to>
      <xdr:col>24</xdr:col>
      <xdr:colOff>63500</xdr:colOff>
      <xdr:row>103</xdr:row>
      <xdr:rowOff>13336</xdr:rowOff>
    </xdr:to>
    <xdr:cxnSp macro="">
      <xdr:nvCxnSpPr>
        <xdr:cNvPr id="425" name="直線コネクタ 424">
          <a:extLst>
            <a:ext uri="{FF2B5EF4-FFF2-40B4-BE49-F238E27FC236}">
              <a16:creationId xmlns="" xmlns:a16="http://schemas.microsoft.com/office/drawing/2014/main" id="{00000000-0008-0000-0200-0000A9010000}"/>
            </a:ext>
          </a:extLst>
        </xdr:cNvPr>
        <xdr:cNvCxnSpPr/>
      </xdr:nvCxnSpPr>
      <xdr:spPr>
        <a:xfrm>
          <a:off x="3797300" y="1763648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59689</xdr:rowOff>
    </xdr:from>
    <xdr:to>
      <xdr:col>15</xdr:col>
      <xdr:colOff>101600</xdr:colOff>
      <xdr:row>102</xdr:row>
      <xdr:rowOff>161289</xdr:rowOff>
    </xdr:to>
    <xdr:sp macro="" textlink="">
      <xdr:nvSpPr>
        <xdr:cNvPr id="426" name="楕円 425">
          <a:extLst>
            <a:ext uri="{FF2B5EF4-FFF2-40B4-BE49-F238E27FC236}">
              <a16:creationId xmlns="" xmlns:a16="http://schemas.microsoft.com/office/drawing/2014/main" id="{00000000-0008-0000-0200-0000AA010000}"/>
            </a:ext>
          </a:extLst>
        </xdr:cNvPr>
        <xdr:cNvSpPr/>
      </xdr:nvSpPr>
      <xdr:spPr>
        <a:xfrm>
          <a:off x="2857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110489</xdr:rowOff>
    </xdr:from>
    <xdr:to>
      <xdr:col>19</xdr:col>
      <xdr:colOff>177800</xdr:colOff>
      <xdr:row>102</xdr:row>
      <xdr:rowOff>148589</xdr:rowOff>
    </xdr:to>
    <xdr:cxnSp macro="">
      <xdr:nvCxnSpPr>
        <xdr:cNvPr id="427" name="直線コネクタ 426">
          <a:extLst>
            <a:ext uri="{FF2B5EF4-FFF2-40B4-BE49-F238E27FC236}">
              <a16:creationId xmlns="" xmlns:a16="http://schemas.microsoft.com/office/drawing/2014/main" id="{00000000-0008-0000-0200-0000AB010000}"/>
            </a:ext>
          </a:extLst>
        </xdr:cNvPr>
        <xdr:cNvCxnSpPr/>
      </xdr:nvCxnSpPr>
      <xdr:spPr>
        <a:xfrm>
          <a:off x="2908300" y="175983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21589</xdr:rowOff>
    </xdr:from>
    <xdr:to>
      <xdr:col>10</xdr:col>
      <xdr:colOff>165100</xdr:colOff>
      <xdr:row>102</xdr:row>
      <xdr:rowOff>123189</xdr:rowOff>
    </xdr:to>
    <xdr:sp macro="" textlink="">
      <xdr:nvSpPr>
        <xdr:cNvPr id="428" name="楕円 427">
          <a:extLst>
            <a:ext uri="{FF2B5EF4-FFF2-40B4-BE49-F238E27FC236}">
              <a16:creationId xmlns="" xmlns:a16="http://schemas.microsoft.com/office/drawing/2014/main" id="{00000000-0008-0000-0200-0000AC010000}"/>
            </a:ext>
          </a:extLst>
        </xdr:cNvPr>
        <xdr:cNvSpPr/>
      </xdr:nvSpPr>
      <xdr:spPr>
        <a:xfrm>
          <a:off x="1968500" y="1750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72389</xdr:rowOff>
    </xdr:from>
    <xdr:to>
      <xdr:col>15</xdr:col>
      <xdr:colOff>50800</xdr:colOff>
      <xdr:row>102</xdr:row>
      <xdr:rowOff>110489</xdr:rowOff>
    </xdr:to>
    <xdr:cxnSp macro="">
      <xdr:nvCxnSpPr>
        <xdr:cNvPr id="429" name="直線コネクタ 428">
          <a:extLst>
            <a:ext uri="{FF2B5EF4-FFF2-40B4-BE49-F238E27FC236}">
              <a16:creationId xmlns="" xmlns:a16="http://schemas.microsoft.com/office/drawing/2014/main" id="{00000000-0008-0000-0200-0000AD010000}"/>
            </a:ext>
          </a:extLst>
        </xdr:cNvPr>
        <xdr:cNvCxnSpPr/>
      </xdr:nvCxnSpPr>
      <xdr:spPr>
        <a:xfrm>
          <a:off x="2019300" y="175602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166370</xdr:rowOff>
    </xdr:from>
    <xdr:to>
      <xdr:col>6</xdr:col>
      <xdr:colOff>38100</xdr:colOff>
      <xdr:row>103</xdr:row>
      <xdr:rowOff>96520</xdr:rowOff>
    </xdr:to>
    <xdr:sp macro="" textlink="">
      <xdr:nvSpPr>
        <xdr:cNvPr id="430" name="楕円 429">
          <a:extLst>
            <a:ext uri="{FF2B5EF4-FFF2-40B4-BE49-F238E27FC236}">
              <a16:creationId xmlns="" xmlns:a16="http://schemas.microsoft.com/office/drawing/2014/main" id="{00000000-0008-0000-0200-0000AE010000}"/>
            </a:ext>
          </a:extLst>
        </xdr:cNvPr>
        <xdr:cNvSpPr/>
      </xdr:nvSpPr>
      <xdr:spPr>
        <a:xfrm>
          <a:off x="10795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72389</xdr:rowOff>
    </xdr:from>
    <xdr:to>
      <xdr:col>10</xdr:col>
      <xdr:colOff>114300</xdr:colOff>
      <xdr:row>103</xdr:row>
      <xdr:rowOff>45720</xdr:rowOff>
    </xdr:to>
    <xdr:cxnSp macro="">
      <xdr:nvCxnSpPr>
        <xdr:cNvPr id="431" name="直線コネクタ 430">
          <a:extLst>
            <a:ext uri="{FF2B5EF4-FFF2-40B4-BE49-F238E27FC236}">
              <a16:creationId xmlns="" xmlns:a16="http://schemas.microsoft.com/office/drawing/2014/main" id="{00000000-0008-0000-0200-0000AF010000}"/>
            </a:ext>
          </a:extLst>
        </xdr:cNvPr>
        <xdr:cNvCxnSpPr/>
      </xdr:nvCxnSpPr>
      <xdr:spPr>
        <a:xfrm flipV="1">
          <a:off x="1130300" y="1756028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44466</xdr:rowOff>
    </xdr:from>
    <xdr:ext cx="405111" cy="259045"/>
    <xdr:sp macro="" textlink="">
      <xdr:nvSpPr>
        <xdr:cNvPr id="432" name="n_1mainValue【市民会館】&#10;有形固定資産減価償却率">
          <a:extLst>
            <a:ext uri="{FF2B5EF4-FFF2-40B4-BE49-F238E27FC236}">
              <a16:creationId xmlns="" xmlns:a16="http://schemas.microsoft.com/office/drawing/2014/main" id="{00000000-0008-0000-0200-0000B0010000}"/>
            </a:ext>
          </a:extLst>
        </xdr:cNvPr>
        <xdr:cNvSpPr txBox="1"/>
      </xdr:nvSpPr>
      <xdr:spPr>
        <a:xfrm>
          <a:off x="3582044" y="1736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6366</xdr:rowOff>
    </xdr:from>
    <xdr:ext cx="405111" cy="259045"/>
    <xdr:sp macro="" textlink="">
      <xdr:nvSpPr>
        <xdr:cNvPr id="433" name="n_2mainValue【市民会館】&#10;有形固定資産減価償却率">
          <a:extLst>
            <a:ext uri="{FF2B5EF4-FFF2-40B4-BE49-F238E27FC236}">
              <a16:creationId xmlns="" xmlns:a16="http://schemas.microsoft.com/office/drawing/2014/main" id="{00000000-0008-0000-0200-0000B1010000}"/>
            </a:ext>
          </a:extLst>
        </xdr:cNvPr>
        <xdr:cNvSpPr txBox="1"/>
      </xdr:nvSpPr>
      <xdr:spPr>
        <a:xfrm>
          <a:off x="2705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139716</xdr:rowOff>
    </xdr:from>
    <xdr:ext cx="405111" cy="259045"/>
    <xdr:sp macro="" textlink="">
      <xdr:nvSpPr>
        <xdr:cNvPr id="434" name="n_3mainValue【市民会館】&#10;有形固定資産減価償却率">
          <a:extLst>
            <a:ext uri="{FF2B5EF4-FFF2-40B4-BE49-F238E27FC236}">
              <a16:creationId xmlns="" xmlns:a16="http://schemas.microsoft.com/office/drawing/2014/main" id="{00000000-0008-0000-0200-0000B2010000}"/>
            </a:ext>
          </a:extLst>
        </xdr:cNvPr>
        <xdr:cNvSpPr txBox="1"/>
      </xdr:nvSpPr>
      <xdr:spPr>
        <a:xfrm>
          <a:off x="1816744" y="1728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113047</xdr:rowOff>
    </xdr:from>
    <xdr:ext cx="405111" cy="259045"/>
    <xdr:sp macro="" textlink="">
      <xdr:nvSpPr>
        <xdr:cNvPr id="435" name="n_4mainValue【市民会館】&#10;有形固定資産減価償却率">
          <a:extLst>
            <a:ext uri="{FF2B5EF4-FFF2-40B4-BE49-F238E27FC236}">
              <a16:creationId xmlns="" xmlns:a16="http://schemas.microsoft.com/office/drawing/2014/main" id="{00000000-0008-0000-0200-0000B3010000}"/>
            </a:ext>
          </a:extLst>
        </xdr:cNvPr>
        <xdr:cNvSpPr txBox="1"/>
      </xdr:nvSpPr>
      <xdr:spPr>
        <a:xfrm>
          <a:off x="927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 xmlns:a16="http://schemas.microsoft.com/office/drawing/2014/main" id="{00000000-0008-0000-02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 xmlns:a16="http://schemas.microsoft.com/office/drawing/2014/main" id="{00000000-0008-0000-02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 xmlns:a16="http://schemas.microsoft.com/office/drawing/2014/main" id="{00000000-0008-0000-02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 xmlns:a16="http://schemas.microsoft.com/office/drawing/2014/main" id="{00000000-0008-0000-02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 xmlns:a16="http://schemas.microsoft.com/office/drawing/2014/main" id="{00000000-0008-0000-02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 xmlns:a16="http://schemas.microsoft.com/office/drawing/2014/main" id="{00000000-0008-0000-02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 xmlns:a16="http://schemas.microsoft.com/office/drawing/2014/main" id="{00000000-0008-0000-02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 xmlns:a16="http://schemas.microsoft.com/office/drawing/2014/main" id="{00000000-0008-0000-02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 xmlns:a16="http://schemas.microsoft.com/office/drawing/2014/main" id="{00000000-0008-0000-02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 xmlns:a16="http://schemas.microsoft.com/office/drawing/2014/main" id="{00000000-0008-0000-02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a:extLst>
            <a:ext uri="{FF2B5EF4-FFF2-40B4-BE49-F238E27FC236}">
              <a16:creationId xmlns="" xmlns:a16="http://schemas.microsoft.com/office/drawing/2014/main" id="{00000000-0008-0000-0200-0000BE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a:extLst>
            <a:ext uri="{FF2B5EF4-FFF2-40B4-BE49-F238E27FC236}">
              <a16:creationId xmlns="" xmlns:a16="http://schemas.microsoft.com/office/drawing/2014/main" id="{00000000-0008-0000-0200-0000BF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a:extLst>
            <a:ext uri="{FF2B5EF4-FFF2-40B4-BE49-F238E27FC236}">
              <a16:creationId xmlns="" xmlns:a16="http://schemas.microsoft.com/office/drawing/2014/main" id="{00000000-0008-0000-0200-0000C0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a:extLst>
            <a:ext uri="{FF2B5EF4-FFF2-40B4-BE49-F238E27FC236}">
              <a16:creationId xmlns="" xmlns:a16="http://schemas.microsoft.com/office/drawing/2014/main" id="{00000000-0008-0000-0200-0000C1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a:extLst>
            <a:ext uri="{FF2B5EF4-FFF2-40B4-BE49-F238E27FC236}">
              <a16:creationId xmlns="" xmlns:a16="http://schemas.microsoft.com/office/drawing/2014/main" id="{00000000-0008-0000-0200-0000C2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a:extLst>
            <a:ext uri="{FF2B5EF4-FFF2-40B4-BE49-F238E27FC236}">
              <a16:creationId xmlns="" xmlns:a16="http://schemas.microsoft.com/office/drawing/2014/main" id="{00000000-0008-0000-0200-0000C3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a:extLst>
            <a:ext uri="{FF2B5EF4-FFF2-40B4-BE49-F238E27FC236}">
              <a16:creationId xmlns="" xmlns:a16="http://schemas.microsoft.com/office/drawing/2014/main" id="{00000000-0008-0000-0200-0000C4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a:extLst>
            <a:ext uri="{FF2B5EF4-FFF2-40B4-BE49-F238E27FC236}">
              <a16:creationId xmlns="" xmlns:a16="http://schemas.microsoft.com/office/drawing/2014/main" id="{00000000-0008-0000-0200-0000C5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a:extLst>
            <a:ext uri="{FF2B5EF4-FFF2-40B4-BE49-F238E27FC236}">
              <a16:creationId xmlns="" xmlns:a16="http://schemas.microsoft.com/office/drawing/2014/main" id="{00000000-0008-0000-0200-0000C6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a:extLst>
            <a:ext uri="{FF2B5EF4-FFF2-40B4-BE49-F238E27FC236}">
              <a16:creationId xmlns="" xmlns:a16="http://schemas.microsoft.com/office/drawing/2014/main" id="{00000000-0008-0000-0200-0000C7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a:extLst>
            <a:ext uri="{FF2B5EF4-FFF2-40B4-BE49-F238E27FC236}">
              <a16:creationId xmlns="" xmlns:a16="http://schemas.microsoft.com/office/drawing/2014/main" id="{00000000-0008-0000-0200-0000C8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a:extLst>
            <a:ext uri="{FF2B5EF4-FFF2-40B4-BE49-F238E27FC236}">
              <a16:creationId xmlns="" xmlns:a16="http://schemas.microsoft.com/office/drawing/2014/main" id="{00000000-0008-0000-0200-0000C9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 xmlns:a16="http://schemas.microsoft.com/office/drawing/2014/main" id="{00000000-0008-0000-02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 xmlns:a16="http://schemas.microsoft.com/office/drawing/2014/main" id="{00000000-0008-0000-02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 xmlns:a16="http://schemas.microsoft.com/office/drawing/2014/main" id="{00000000-0008-0000-02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1088</xdr:rowOff>
    </xdr:to>
    <xdr:cxnSp macro="">
      <xdr:nvCxnSpPr>
        <xdr:cNvPr id="461" name="直線コネクタ 460">
          <a:extLst>
            <a:ext uri="{FF2B5EF4-FFF2-40B4-BE49-F238E27FC236}">
              <a16:creationId xmlns="" xmlns:a16="http://schemas.microsoft.com/office/drawing/2014/main" id="{00000000-0008-0000-0200-0000CD010000}"/>
            </a:ext>
          </a:extLst>
        </xdr:cNvPr>
        <xdr:cNvCxnSpPr/>
      </xdr:nvCxnSpPr>
      <xdr:spPr>
        <a:xfrm flipV="1">
          <a:off x="10476865" y="17307742"/>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462" name="【市民会館】&#10;一人当たり面積最小値テキスト">
          <a:extLst>
            <a:ext uri="{FF2B5EF4-FFF2-40B4-BE49-F238E27FC236}">
              <a16:creationId xmlns="" xmlns:a16="http://schemas.microsoft.com/office/drawing/2014/main" id="{00000000-0008-0000-0200-0000CE010000}"/>
            </a:ext>
          </a:extLst>
        </xdr:cNvPr>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463" name="直線コネクタ 462">
          <a:extLst>
            <a:ext uri="{FF2B5EF4-FFF2-40B4-BE49-F238E27FC236}">
              <a16:creationId xmlns="" xmlns:a16="http://schemas.microsoft.com/office/drawing/2014/main" id="{00000000-0008-0000-0200-0000CF010000}"/>
            </a:ext>
          </a:extLst>
        </xdr:cNvPr>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464" name="【市民会館】&#10;一人当たり面積最大値テキスト">
          <a:extLst>
            <a:ext uri="{FF2B5EF4-FFF2-40B4-BE49-F238E27FC236}">
              <a16:creationId xmlns="" xmlns:a16="http://schemas.microsoft.com/office/drawing/2014/main" id="{00000000-0008-0000-0200-0000D0010000}"/>
            </a:ext>
          </a:extLst>
        </xdr:cNvPr>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465" name="直線コネクタ 464">
          <a:extLst>
            <a:ext uri="{FF2B5EF4-FFF2-40B4-BE49-F238E27FC236}">
              <a16:creationId xmlns="" xmlns:a16="http://schemas.microsoft.com/office/drawing/2014/main" id="{00000000-0008-0000-0200-0000D1010000}"/>
            </a:ext>
          </a:extLst>
        </xdr:cNvPr>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103795</xdr:rowOff>
    </xdr:from>
    <xdr:ext cx="469744" cy="259045"/>
    <xdr:sp macro="" textlink="">
      <xdr:nvSpPr>
        <xdr:cNvPr id="466" name="【市民会館】&#10;一人当たり面積平均値テキスト">
          <a:extLst>
            <a:ext uri="{FF2B5EF4-FFF2-40B4-BE49-F238E27FC236}">
              <a16:creationId xmlns="" xmlns:a16="http://schemas.microsoft.com/office/drawing/2014/main" id="{00000000-0008-0000-0200-0000D2010000}"/>
            </a:ext>
          </a:extLst>
        </xdr:cNvPr>
        <xdr:cNvSpPr txBox="1"/>
      </xdr:nvSpPr>
      <xdr:spPr>
        <a:xfrm>
          <a:off x="10515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80918</xdr:rowOff>
    </xdr:from>
    <xdr:to>
      <xdr:col>55</xdr:col>
      <xdr:colOff>50800</xdr:colOff>
      <xdr:row>107</xdr:row>
      <xdr:rowOff>11068</xdr:rowOff>
    </xdr:to>
    <xdr:sp macro="" textlink="">
      <xdr:nvSpPr>
        <xdr:cNvPr id="467" name="フローチャート: 判断 466">
          <a:extLst>
            <a:ext uri="{FF2B5EF4-FFF2-40B4-BE49-F238E27FC236}">
              <a16:creationId xmlns="" xmlns:a16="http://schemas.microsoft.com/office/drawing/2014/main" id="{00000000-0008-0000-0200-0000D3010000}"/>
            </a:ext>
          </a:extLst>
        </xdr:cNvPr>
        <xdr:cNvSpPr/>
      </xdr:nvSpPr>
      <xdr:spPr>
        <a:xfrm>
          <a:off x="10426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92348</xdr:rowOff>
    </xdr:from>
    <xdr:to>
      <xdr:col>50</xdr:col>
      <xdr:colOff>165100</xdr:colOff>
      <xdr:row>107</xdr:row>
      <xdr:rowOff>22498</xdr:rowOff>
    </xdr:to>
    <xdr:sp macro="" textlink="">
      <xdr:nvSpPr>
        <xdr:cNvPr id="468" name="フローチャート: 判断 467">
          <a:extLst>
            <a:ext uri="{FF2B5EF4-FFF2-40B4-BE49-F238E27FC236}">
              <a16:creationId xmlns="" xmlns:a16="http://schemas.microsoft.com/office/drawing/2014/main" id="{00000000-0008-0000-0200-0000D4010000}"/>
            </a:ext>
          </a:extLst>
        </xdr:cNvPr>
        <xdr:cNvSpPr/>
      </xdr:nvSpPr>
      <xdr:spPr>
        <a:xfrm>
          <a:off x="95885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39025</xdr:rowOff>
    </xdr:from>
    <xdr:ext cx="469744" cy="259045"/>
    <xdr:sp macro="" textlink="">
      <xdr:nvSpPr>
        <xdr:cNvPr id="469" name="n_1aveValue【市民会館】&#10;一人当たり面積">
          <a:extLst>
            <a:ext uri="{FF2B5EF4-FFF2-40B4-BE49-F238E27FC236}">
              <a16:creationId xmlns="" xmlns:a16="http://schemas.microsoft.com/office/drawing/2014/main" id="{00000000-0008-0000-0200-0000D5010000}"/>
            </a:ext>
          </a:extLst>
        </xdr:cNvPr>
        <xdr:cNvSpPr txBox="1"/>
      </xdr:nvSpPr>
      <xdr:spPr>
        <a:xfrm>
          <a:off x="9391727" y="1804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157662</xdr:rowOff>
    </xdr:from>
    <xdr:to>
      <xdr:col>46</xdr:col>
      <xdr:colOff>38100</xdr:colOff>
      <xdr:row>107</xdr:row>
      <xdr:rowOff>87812</xdr:rowOff>
    </xdr:to>
    <xdr:sp macro="" textlink="">
      <xdr:nvSpPr>
        <xdr:cNvPr id="470" name="フローチャート: 判断 469">
          <a:extLst>
            <a:ext uri="{FF2B5EF4-FFF2-40B4-BE49-F238E27FC236}">
              <a16:creationId xmlns="" xmlns:a16="http://schemas.microsoft.com/office/drawing/2014/main" id="{00000000-0008-0000-0200-0000D6010000}"/>
            </a:ext>
          </a:extLst>
        </xdr:cNvPr>
        <xdr:cNvSpPr/>
      </xdr:nvSpPr>
      <xdr:spPr>
        <a:xfrm>
          <a:off x="8699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104339</xdr:rowOff>
    </xdr:from>
    <xdr:ext cx="469744" cy="259045"/>
    <xdr:sp macro="" textlink="">
      <xdr:nvSpPr>
        <xdr:cNvPr id="471" name="n_2aveValue【市民会館】&#10;一人当たり面積">
          <a:extLst>
            <a:ext uri="{FF2B5EF4-FFF2-40B4-BE49-F238E27FC236}">
              <a16:creationId xmlns="" xmlns:a16="http://schemas.microsoft.com/office/drawing/2014/main" id="{00000000-0008-0000-0200-0000D7010000}"/>
            </a:ext>
          </a:extLst>
        </xdr:cNvPr>
        <xdr:cNvSpPr txBox="1"/>
      </xdr:nvSpPr>
      <xdr:spPr>
        <a:xfrm>
          <a:off x="8515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7438</xdr:rowOff>
    </xdr:from>
    <xdr:to>
      <xdr:col>41</xdr:col>
      <xdr:colOff>101600</xdr:colOff>
      <xdr:row>107</xdr:row>
      <xdr:rowOff>109038</xdr:rowOff>
    </xdr:to>
    <xdr:sp macro="" textlink="">
      <xdr:nvSpPr>
        <xdr:cNvPr id="472" name="フローチャート: 判断 471">
          <a:extLst>
            <a:ext uri="{FF2B5EF4-FFF2-40B4-BE49-F238E27FC236}">
              <a16:creationId xmlns="" xmlns:a16="http://schemas.microsoft.com/office/drawing/2014/main" id="{00000000-0008-0000-0200-0000D8010000}"/>
            </a:ext>
          </a:extLst>
        </xdr:cNvPr>
        <xdr:cNvSpPr/>
      </xdr:nvSpPr>
      <xdr:spPr>
        <a:xfrm>
          <a:off x="78105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125565</xdr:rowOff>
    </xdr:from>
    <xdr:ext cx="469744" cy="259045"/>
    <xdr:sp macro="" textlink="">
      <xdr:nvSpPr>
        <xdr:cNvPr id="473" name="n_3aveValue【市民会館】&#10;一人当たり面積">
          <a:extLst>
            <a:ext uri="{FF2B5EF4-FFF2-40B4-BE49-F238E27FC236}">
              <a16:creationId xmlns="" xmlns:a16="http://schemas.microsoft.com/office/drawing/2014/main" id="{00000000-0008-0000-0200-0000D9010000}"/>
            </a:ext>
          </a:extLst>
        </xdr:cNvPr>
        <xdr:cNvSpPr txBox="1"/>
      </xdr:nvSpPr>
      <xdr:spPr>
        <a:xfrm>
          <a:off x="7626427" y="1812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106</xdr:row>
      <xdr:rowOff>169092</xdr:rowOff>
    </xdr:from>
    <xdr:to>
      <xdr:col>36</xdr:col>
      <xdr:colOff>165100</xdr:colOff>
      <xdr:row>107</xdr:row>
      <xdr:rowOff>99242</xdr:rowOff>
    </xdr:to>
    <xdr:sp macro="" textlink="">
      <xdr:nvSpPr>
        <xdr:cNvPr id="474" name="フローチャート: 判断 473">
          <a:extLst>
            <a:ext uri="{FF2B5EF4-FFF2-40B4-BE49-F238E27FC236}">
              <a16:creationId xmlns="" xmlns:a16="http://schemas.microsoft.com/office/drawing/2014/main" id="{00000000-0008-0000-0200-0000DA010000}"/>
            </a:ext>
          </a:extLst>
        </xdr:cNvPr>
        <xdr:cNvSpPr/>
      </xdr:nvSpPr>
      <xdr:spPr>
        <a:xfrm>
          <a:off x="6921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105</xdr:row>
      <xdr:rowOff>115769</xdr:rowOff>
    </xdr:from>
    <xdr:ext cx="469744" cy="259045"/>
    <xdr:sp macro="" textlink="">
      <xdr:nvSpPr>
        <xdr:cNvPr id="475" name="n_4aveValue【市民会館】&#10;一人当たり面積">
          <a:extLst>
            <a:ext uri="{FF2B5EF4-FFF2-40B4-BE49-F238E27FC236}">
              <a16:creationId xmlns="" xmlns:a16="http://schemas.microsoft.com/office/drawing/2014/main" id="{00000000-0008-0000-0200-0000DB010000}"/>
            </a:ext>
          </a:extLst>
        </xdr:cNvPr>
        <xdr:cNvSpPr txBox="1"/>
      </xdr:nvSpPr>
      <xdr:spPr>
        <a:xfrm>
          <a:off x="6737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76" name="テキスト ボックス 475">
          <a:extLst>
            <a:ext uri="{FF2B5EF4-FFF2-40B4-BE49-F238E27FC236}">
              <a16:creationId xmlns="" xmlns:a16="http://schemas.microsoft.com/office/drawing/2014/main" id="{00000000-0008-0000-0200-0000DC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a:extLst>
            <a:ext uri="{FF2B5EF4-FFF2-40B4-BE49-F238E27FC236}">
              <a16:creationId xmlns="" xmlns:a16="http://schemas.microsoft.com/office/drawing/2014/main" id="{00000000-0008-0000-0200-0000DD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a:extLst>
            <a:ext uri="{FF2B5EF4-FFF2-40B4-BE49-F238E27FC236}">
              <a16:creationId xmlns="" xmlns:a16="http://schemas.microsoft.com/office/drawing/2014/main" id="{00000000-0008-0000-0200-0000DE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a:extLst>
            <a:ext uri="{FF2B5EF4-FFF2-40B4-BE49-F238E27FC236}">
              <a16:creationId xmlns="" xmlns:a16="http://schemas.microsoft.com/office/drawing/2014/main" id="{00000000-0008-0000-0200-0000DF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a:extLst>
            <a:ext uri="{FF2B5EF4-FFF2-40B4-BE49-F238E27FC236}">
              <a16:creationId xmlns="" xmlns:a16="http://schemas.microsoft.com/office/drawing/2014/main" id="{00000000-0008-0000-0200-0000E0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10705</xdr:rowOff>
    </xdr:from>
    <xdr:to>
      <xdr:col>55</xdr:col>
      <xdr:colOff>50800</xdr:colOff>
      <xdr:row>107</xdr:row>
      <xdr:rowOff>112305</xdr:rowOff>
    </xdr:to>
    <xdr:sp macro="" textlink="">
      <xdr:nvSpPr>
        <xdr:cNvPr id="481" name="楕円 480">
          <a:extLst>
            <a:ext uri="{FF2B5EF4-FFF2-40B4-BE49-F238E27FC236}">
              <a16:creationId xmlns="" xmlns:a16="http://schemas.microsoft.com/office/drawing/2014/main" id="{00000000-0008-0000-0200-0000E1010000}"/>
            </a:ext>
          </a:extLst>
        </xdr:cNvPr>
        <xdr:cNvSpPr/>
      </xdr:nvSpPr>
      <xdr:spPr>
        <a:xfrm>
          <a:off x="104267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160582</xdr:rowOff>
    </xdr:from>
    <xdr:ext cx="469744" cy="259045"/>
    <xdr:sp macro="" textlink="">
      <xdr:nvSpPr>
        <xdr:cNvPr id="482" name="【市民会館】&#10;一人当たり面積該当値テキスト">
          <a:extLst>
            <a:ext uri="{FF2B5EF4-FFF2-40B4-BE49-F238E27FC236}">
              <a16:creationId xmlns="" xmlns:a16="http://schemas.microsoft.com/office/drawing/2014/main" id="{00000000-0008-0000-0200-0000E2010000}"/>
            </a:ext>
          </a:extLst>
        </xdr:cNvPr>
        <xdr:cNvSpPr txBox="1"/>
      </xdr:nvSpPr>
      <xdr:spPr>
        <a:xfrm>
          <a:off x="10515600"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17236</xdr:rowOff>
    </xdr:from>
    <xdr:to>
      <xdr:col>50</xdr:col>
      <xdr:colOff>165100</xdr:colOff>
      <xdr:row>107</xdr:row>
      <xdr:rowOff>118836</xdr:rowOff>
    </xdr:to>
    <xdr:sp macro="" textlink="">
      <xdr:nvSpPr>
        <xdr:cNvPr id="483" name="楕円 482">
          <a:extLst>
            <a:ext uri="{FF2B5EF4-FFF2-40B4-BE49-F238E27FC236}">
              <a16:creationId xmlns="" xmlns:a16="http://schemas.microsoft.com/office/drawing/2014/main" id="{00000000-0008-0000-0200-0000E3010000}"/>
            </a:ext>
          </a:extLst>
        </xdr:cNvPr>
        <xdr:cNvSpPr/>
      </xdr:nvSpPr>
      <xdr:spPr>
        <a:xfrm>
          <a:off x="9588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61505</xdr:rowOff>
    </xdr:from>
    <xdr:to>
      <xdr:col>55</xdr:col>
      <xdr:colOff>0</xdr:colOff>
      <xdr:row>107</xdr:row>
      <xdr:rowOff>68036</xdr:rowOff>
    </xdr:to>
    <xdr:cxnSp macro="">
      <xdr:nvCxnSpPr>
        <xdr:cNvPr id="484" name="直線コネクタ 483">
          <a:extLst>
            <a:ext uri="{FF2B5EF4-FFF2-40B4-BE49-F238E27FC236}">
              <a16:creationId xmlns="" xmlns:a16="http://schemas.microsoft.com/office/drawing/2014/main" id="{00000000-0008-0000-0200-0000E4010000}"/>
            </a:ext>
          </a:extLst>
        </xdr:cNvPr>
        <xdr:cNvCxnSpPr/>
      </xdr:nvCxnSpPr>
      <xdr:spPr>
        <a:xfrm flipV="1">
          <a:off x="9639300" y="1840665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23768</xdr:rowOff>
    </xdr:from>
    <xdr:to>
      <xdr:col>46</xdr:col>
      <xdr:colOff>38100</xdr:colOff>
      <xdr:row>107</xdr:row>
      <xdr:rowOff>125368</xdr:rowOff>
    </xdr:to>
    <xdr:sp macro="" textlink="">
      <xdr:nvSpPr>
        <xdr:cNvPr id="485" name="楕円 484">
          <a:extLst>
            <a:ext uri="{FF2B5EF4-FFF2-40B4-BE49-F238E27FC236}">
              <a16:creationId xmlns="" xmlns:a16="http://schemas.microsoft.com/office/drawing/2014/main" id="{00000000-0008-0000-0200-0000E5010000}"/>
            </a:ext>
          </a:extLst>
        </xdr:cNvPr>
        <xdr:cNvSpPr/>
      </xdr:nvSpPr>
      <xdr:spPr>
        <a:xfrm>
          <a:off x="8699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68036</xdr:rowOff>
    </xdr:from>
    <xdr:to>
      <xdr:col>50</xdr:col>
      <xdr:colOff>114300</xdr:colOff>
      <xdr:row>107</xdr:row>
      <xdr:rowOff>74568</xdr:rowOff>
    </xdr:to>
    <xdr:cxnSp macro="">
      <xdr:nvCxnSpPr>
        <xdr:cNvPr id="486" name="直線コネクタ 485">
          <a:extLst>
            <a:ext uri="{FF2B5EF4-FFF2-40B4-BE49-F238E27FC236}">
              <a16:creationId xmlns="" xmlns:a16="http://schemas.microsoft.com/office/drawing/2014/main" id="{00000000-0008-0000-0200-0000E6010000}"/>
            </a:ext>
          </a:extLst>
        </xdr:cNvPr>
        <xdr:cNvCxnSpPr/>
      </xdr:nvCxnSpPr>
      <xdr:spPr>
        <a:xfrm flipV="1">
          <a:off x="8750300" y="1841318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31931</xdr:rowOff>
    </xdr:from>
    <xdr:to>
      <xdr:col>41</xdr:col>
      <xdr:colOff>101600</xdr:colOff>
      <xdr:row>107</xdr:row>
      <xdr:rowOff>133531</xdr:rowOff>
    </xdr:to>
    <xdr:sp macro="" textlink="">
      <xdr:nvSpPr>
        <xdr:cNvPr id="487" name="楕円 486">
          <a:extLst>
            <a:ext uri="{FF2B5EF4-FFF2-40B4-BE49-F238E27FC236}">
              <a16:creationId xmlns="" xmlns:a16="http://schemas.microsoft.com/office/drawing/2014/main" id="{00000000-0008-0000-0200-0000E7010000}"/>
            </a:ext>
          </a:extLst>
        </xdr:cNvPr>
        <xdr:cNvSpPr/>
      </xdr:nvSpPr>
      <xdr:spPr>
        <a:xfrm>
          <a:off x="7810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74568</xdr:rowOff>
    </xdr:from>
    <xdr:to>
      <xdr:col>45</xdr:col>
      <xdr:colOff>177800</xdr:colOff>
      <xdr:row>107</xdr:row>
      <xdr:rowOff>82731</xdr:rowOff>
    </xdr:to>
    <xdr:cxnSp macro="">
      <xdr:nvCxnSpPr>
        <xdr:cNvPr id="488" name="直線コネクタ 487">
          <a:extLst>
            <a:ext uri="{FF2B5EF4-FFF2-40B4-BE49-F238E27FC236}">
              <a16:creationId xmlns="" xmlns:a16="http://schemas.microsoft.com/office/drawing/2014/main" id="{00000000-0008-0000-0200-0000E8010000}"/>
            </a:ext>
          </a:extLst>
        </xdr:cNvPr>
        <xdr:cNvCxnSpPr/>
      </xdr:nvCxnSpPr>
      <xdr:spPr>
        <a:xfrm flipV="1">
          <a:off x="7861300" y="18419718"/>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38463</xdr:rowOff>
    </xdr:from>
    <xdr:to>
      <xdr:col>36</xdr:col>
      <xdr:colOff>165100</xdr:colOff>
      <xdr:row>107</xdr:row>
      <xdr:rowOff>140063</xdr:rowOff>
    </xdr:to>
    <xdr:sp macro="" textlink="">
      <xdr:nvSpPr>
        <xdr:cNvPr id="489" name="楕円 488">
          <a:extLst>
            <a:ext uri="{FF2B5EF4-FFF2-40B4-BE49-F238E27FC236}">
              <a16:creationId xmlns="" xmlns:a16="http://schemas.microsoft.com/office/drawing/2014/main" id="{00000000-0008-0000-0200-0000E9010000}"/>
            </a:ext>
          </a:extLst>
        </xdr:cNvPr>
        <xdr:cNvSpPr/>
      </xdr:nvSpPr>
      <xdr:spPr>
        <a:xfrm>
          <a:off x="6921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82731</xdr:rowOff>
    </xdr:from>
    <xdr:to>
      <xdr:col>41</xdr:col>
      <xdr:colOff>50800</xdr:colOff>
      <xdr:row>107</xdr:row>
      <xdr:rowOff>89263</xdr:rowOff>
    </xdr:to>
    <xdr:cxnSp macro="">
      <xdr:nvCxnSpPr>
        <xdr:cNvPr id="490" name="直線コネクタ 489">
          <a:extLst>
            <a:ext uri="{FF2B5EF4-FFF2-40B4-BE49-F238E27FC236}">
              <a16:creationId xmlns="" xmlns:a16="http://schemas.microsoft.com/office/drawing/2014/main" id="{00000000-0008-0000-0200-0000EA010000}"/>
            </a:ext>
          </a:extLst>
        </xdr:cNvPr>
        <xdr:cNvCxnSpPr/>
      </xdr:nvCxnSpPr>
      <xdr:spPr>
        <a:xfrm flipV="1">
          <a:off x="6972300" y="1842788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109963</xdr:rowOff>
    </xdr:from>
    <xdr:ext cx="469744" cy="259045"/>
    <xdr:sp macro="" textlink="">
      <xdr:nvSpPr>
        <xdr:cNvPr id="491" name="n_1mainValue【市民会館】&#10;一人当たり面積">
          <a:extLst>
            <a:ext uri="{FF2B5EF4-FFF2-40B4-BE49-F238E27FC236}">
              <a16:creationId xmlns="" xmlns:a16="http://schemas.microsoft.com/office/drawing/2014/main" id="{00000000-0008-0000-0200-0000EB010000}"/>
            </a:ext>
          </a:extLst>
        </xdr:cNvPr>
        <xdr:cNvSpPr txBox="1"/>
      </xdr:nvSpPr>
      <xdr:spPr>
        <a:xfrm>
          <a:off x="93917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116495</xdr:rowOff>
    </xdr:from>
    <xdr:ext cx="469744" cy="259045"/>
    <xdr:sp macro="" textlink="">
      <xdr:nvSpPr>
        <xdr:cNvPr id="492" name="n_2mainValue【市民会館】&#10;一人当たり面積">
          <a:extLst>
            <a:ext uri="{FF2B5EF4-FFF2-40B4-BE49-F238E27FC236}">
              <a16:creationId xmlns="" xmlns:a16="http://schemas.microsoft.com/office/drawing/2014/main" id="{00000000-0008-0000-0200-0000EC010000}"/>
            </a:ext>
          </a:extLst>
        </xdr:cNvPr>
        <xdr:cNvSpPr txBox="1"/>
      </xdr:nvSpPr>
      <xdr:spPr>
        <a:xfrm>
          <a:off x="85154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124658</xdr:rowOff>
    </xdr:from>
    <xdr:ext cx="469744" cy="259045"/>
    <xdr:sp macro="" textlink="">
      <xdr:nvSpPr>
        <xdr:cNvPr id="493" name="n_3mainValue【市民会館】&#10;一人当たり面積">
          <a:extLst>
            <a:ext uri="{FF2B5EF4-FFF2-40B4-BE49-F238E27FC236}">
              <a16:creationId xmlns="" xmlns:a16="http://schemas.microsoft.com/office/drawing/2014/main" id="{00000000-0008-0000-0200-0000ED010000}"/>
            </a:ext>
          </a:extLst>
        </xdr:cNvPr>
        <xdr:cNvSpPr txBox="1"/>
      </xdr:nvSpPr>
      <xdr:spPr>
        <a:xfrm>
          <a:off x="76264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131190</xdr:rowOff>
    </xdr:from>
    <xdr:ext cx="469744" cy="259045"/>
    <xdr:sp macro="" textlink="">
      <xdr:nvSpPr>
        <xdr:cNvPr id="494" name="n_4mainValue【市民会館】&#10;一人当たり面積">
          <a:extLst>
            <a:ext uri="{FF2B5EF4-FFF2-40B4-BE49-F238E27FC236}">
              <a16:creationId xmlns="" xmlns:a16="http://schemas.microsoft.com/office/drawing/2014/main" id="{00000000-0008-0000-0200-0000EE010000}"/>
            </a:ext>
          </a:extLst>
        </xdr:cNvPr>
        <xdr:cNvSpPr txBox="1"/>
      </xdr:nvSpPr>
      <xdr:spPr>
        <a:xfrm>
          <a:off x="6737427" y="1847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 xmlns:a16="http://schemas.microsoft.com/office/drawing/2014/main" id="{00000000-0008-0000-02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 xmlns:a16="http://schemas.microsoft.com/office/drawing/2014/main" id="{00000000-0008-0000-02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 xmlns:a16="http://schemas.microsoft.com/office/drawing/2014/main" id="{00000000-0008-0000-02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 xmlns:a16="http://schemas.microsoft.com/office/drawing/2014/main" id="{00000000-0008-0000-02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 xmlns:a16="http://schemas.microsoft.com/office/drawing/2014/main" id="{00000000-0008-0000-02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 xmlns:a16="http://schemas.microsoft.com/office/drawing/2014/main" id="{00000000-0008-0000-02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 xmlns:a16="http://schemas.microsoft.com/office/drawing/2014/main" id="{00000000-0008-0000-02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 xmlns:a16="http://schemas.microsoft.com/office/drawing/2014/main" id="{00000000-0008-0000-02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 xmlns:a16="http://schemas.microsoft.com/office/drawing/2014/main" id="{00000000-0008-0000-02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 xmlns:a16="http://schemas.microsoft.com/office/drawing/2014/main" id="{00000000-0008-0000-02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 xmlns:a16="http://schemas.microsoft.com/office/drawing/2014/main" id="{00000000-0008-0000-02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 xmlns:a16="http://schemas.microsoft.com/office/drawing/2014/main" id="{00000000-0008-0000-0200-0000F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 xmlns:a16="http://schemas.microsoft.com/office/drawing/2014/main" id="{00000000-0008-0000-0200-0000F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 xmlns:a16="http://schemas.microsoft.com/office/drawing/2014/main" id="{00000000-0008-0000-0200-0000F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 xmlns:a16="http://schemas.microsoft.com/office/drawing/2014/main" id="{00000000-0008-0000-0200-0000F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 xmlns:a16="http://schemas.microsoft.com/office/drawing/2014/main" id="{00000000-0008-0000-0200-0000F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 xmlns:a16="http://schemas.microsoft.com/office/drawing/2014/main" id="{00000000-0008-0000-0200-0000F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 xmlns:a16="http://schemas.microsoft.com/office/drawing/2014/main" id="{00000000-0008-0000-0200-000000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 xmlns:a16="http://schemas.microsoft.com/office/drawing/2014/main" id="{00000000-0008-0000-0200-000001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 xmlns:a16="http://schemas.microsoft.com/office/drawing/2014/main" id="{00000000-0008-0000-0200-000002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 xmlns:a16="http://schemas.microsoft.com/office/drawing/2014/main" id="{00000000-0008-0000-0200-000003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 xmlns:a16="http://schemas.microsoft.com/office/drawing/2014/main" id="{00000000-0008-0000-02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 xmlns:a16="http://schemas.microsoft.com/office/drawing/2014/main" id="{00000000-0008-0000-0200-000005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 xmlns:a16="http://schemas.microsoft.com/office/drawing/2014/main" id="{00000000-0008-0000-0200-000006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519" name="直線コネクタ 518">
          <a:extLst>
            <a:ext uri="{FF2B5EF4-FFF2-40B4-BE49-F238E27FC236}">
              <a16:creationId xmlns="" xmlns:a16="http://schemas.microsoft.com/office/drawing/2014/main" id="{00000000-0008-0000-0200-000007020000}"/>
            </a:ext>
          </a:extLst>
        </xdr:cNvPr>
        <xdr:cNvCxnSpPr/>
      </xdr:nvCxnSpPr>
      <xdr:spPr>
        <a:xfrm flipV="1">
          <a:off x="16318864" y="573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一般廃棄物処理施設】&#10;有形固定資産減価償却率最小値テキスト">
          <a:extLst>
            <a:ext uri="{FF2B5EF4-FFF2-40B4-BE49-F238E27FC236}">
              <a16:creationId xmlns="" xmlns:a16="http://schemas.microsoft.com/office/drawing/2014/main" id="{00000000-0008-0000-0200-00000802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a:extLst>
            <a:ext uri="{FF2B5EF4-FFF2-40B4-BE49-F238E27FC236}">
              <a16:creationId xmlns="" xmlns:a16="http://schemas.microsoft.com/office/drawing/2014/main" id="{00000000-0008-0000-0200-00000902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522" name="【一般廃棄物処理施設】&#10;有形固定資産減価償却率最大値テキスト">
          <a:extLst>
            <a:ext uri="{FF2B5EF4-FFF2-40B4-BE49-F238E27FC236}">
              <a16:creationId xmlns="" xmlns:a16="http://schemas.microsoft.com/office/drawing/2014/main" id="{00000000-0008-0000-0200-00000A020000}"/>
            </a:ext>
          </a:extLst>
        </xdr:cNvPr>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523" name="直線コネクタ 522">
          <a:extLst>
            <a:ext uri="{FF2B5EF4-FFF2-40B4-BE49-F238E27FC236}">
              <a16:creationId xmlns="" xmlns:a16="http://schemas.microsoft.com/office/drawing/2014/main" id="{00000000-0008-0000-0200-00000B020000}"/>
            </a:ext>
          </a:extLst>
        </xdr:cNvPr>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152417</xdr:rowOff>
    </xdr:from>
    <xdr:ext cx="405111" cy="259045"/>
    <xdr:sp macro="" textlink="">
      <xdr:nvSpPr>
        <xdr:cNvPr id="524" name="【一般廃棄物処理施設】&#10;有形固定資産減価償却率平均値テキスト">
          <a:extLst>
            <a:ext uri="{FF2B5EF4-FFF2-40B4-BE49-F238E27FC236}">
              <a16:creationId xmlns="" xmlns:a16="http://schemas.microsoft.com/office/drawing/2014/main" id="{00000000-0008-0000-0200-00000C020000}"/>
            </a:ext>
          </a:extLst>
        </xdr:cNvPr>
        <xdr:cNvSpPr txBox="1"/>
      </xdr:nvSpPr>
      <xdr:spPr>
        <a:xfrm>
          <a:off x="16357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525" name="フローチャート: 判断 524">
          <a:extLst>
            <a:ext uri="{FF2B5EF4-FFF2-40B4-BE49-F238E27FC236}">
              <a16:creationId xmlns="" xmlns:a16="http://schemas.microsoft.com/office/drawing/2014/main" id="{00000000-0008-0000-0200-00000D020000}"/>
            </a:ext>
          </a:extLst>
        </xdr:cNvPr>
        <xdr:cNvSpPr/>
      </xdr:nvSpPr>
      <xdr:spPr>
        <a:xfrm>
          <a:off x="16268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526" name="フローチャート: 判断 525">
          <a:extLst>
            <a:ext uri="{FF2B5EF4-FFF2-40B4-BE49-F238E27FC236}">
              <a16:creationId xmlns="" xmlns:a16="http://schemas.microsoft.com/office/drawing/2014/main" id="{00000000-0008-0000-0200-00000E020000}"/>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99077</xdr:rowOff>
    </xdr:from>
    <xdr:ext cx="405111" cy="259045"/>
    <xdr:sp macro="" textlink="">
      <xdr:nvSpPr>
        <xdr:cNvPr id="527" name="n_1aveValue【一般廃棄物処理施設】&#10;有形固定資産減価償却率">
          <a:extLst>
            <a:ext uri="{FF2B5EF4-FFF2-40B4-BE49-F238E27FC236}">
              <a16:creationId xmlns="" xmlns:a16="http://schemas.microsoft.com/office/drawing/2014/main" id="{00000000-0008-0000-0200-00000F020000}"/>
            </a:ext>
          </a:extLst>
        </xdr:cNvPr>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23495</xdr:rowOff>
    </xdr:from>
    <xdr:to>
      <xdr:col>76</xdr:col>
      <xdr:colOff>165100</xdr:colOff>
      <xdr:row>38</xdr:row>
      <xdr:rowOff>125095</xdr:rowOff>
    </xdr:to>
    <xdr:sp macro="" textlink="">
      <xdr:nvSpPr>
        <xdr:cNvPr id="528" name="フローチャート: 判断 527">
          <a:extLst>
            <a:ext uri="{FF2B5EF4-FFF2-40B4-BE49-F238E27FC236}">
              <a16:creationId xmlns="" xmlns:a16="http://schemas.microsoft.com/office/drawing/2014/main" id="{00000000-0008-0000-0200-000010020000}"/>
            </a:ext>
          </a:extLst>
        </xdr:cNvPr>
        <xdr:cNvSpPr/>
      </xdr:nvSpPr>
      <xdr:spPr>
        <a:xfrm>
          <a:off x="14541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116222</xdr:rowOff>
    </xdr:from>
    <xdr:ext cx="405111" cy="259045"/>
    <xdr:sp macro="" textlink="">
      <xdr:nvSpPr>
        <xdr:cNvPr id="529" name="n_2aveValue【一般廃棄物処理施設】&#10;有形固定資産減価償却率">
          <a:extLst>
            <a:ext uri="{FF2B5EF4-FFF2-40B4-BE49-F238E27FC236}">
              <a16:creationId xmlns="" xmlns:a16="http://schemas.microsoft.com/office/drawing/2014/main" id="{00000000-0008-0000-0200-000011020000}"/>
            </a:ext>
          </a:extLst>
        </xdr:cNvPr>
        <xdr:cNvSpPr txBox="1"/>
      </xdr:nvSpPr>
      <xdr:spPr>
        <a:xfrm>
          <a:off x="14389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137795</xdr:rowOff>
    </xdr:from>
    <xdr:to>
      <xdr:col>72</xdr:col>
      <xdr:colOff>38100</xdr:colOff>
      <xdr:row>38</xdr:row>
      <xdr:rowOff>67945</xdr:rowOff>
    </xdr:to>
    <xdr:sp macro="" textlink="">
      <xdr:nvSpPr>
        <xdr:cNvPr id="530" name="フローチャート: 判断 529">
          <a:extLst>
            <a:ext uri="{FF2B5EF4-FFF2-40B4-BE49-F238E27FC236}">
              <a16:creationId xmlns="" xmlns:a16="http://schemas.microsoft.com/office/drawing/2014/main" id="{00000000-0008-0000-0200-000012020000}"/>
            </a:ext>
          </a:extLst>
        </xdr:cNvPr>
        <xdr:cNvSpPr/>
      </xdr:nvSpPr>
      <xdr:spPr>
        <a:xfrm>
          <a:off x="13652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59072</xdr:rowOff>
    </xdr:from>
    <xdr:ext cx="405111" cy="259045"/>
    <xdr:sp macro="" textlink="">
      <xdr:nvSpPr>
        <xdr:cNvPr id="531" name="n_3aveValue【一般廃棄物処理施設】&#10;有形固定資産減価償却率">
          <a:extLst>
            <a:ext uri="{FF2B5EF4-FFF2-40B4-BE49-F238E27FC236}">
              <a16:creationId xmlns="" xmlns:a16="http://schemas.microsoft.com/office/drawing/2014/main" id="{00000000-0008-0000-0200-000013020000}"/>
            </a:ext>
          </a:extLst>
        </xdr:cNvPr>
        <xdr:cNvSpPr txBox="1"/>
      </xdr:nvSpPr>
      <xdr:spPr>
        <a:xfrm>
          <a:off x="13500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33020</xdr:rowOff>
    </xdr:from>
    <xdr:to>
      <xdr:col>67</xdr:col>
      <xdr:colOff>101600</xdr:colOff>
      <xdr:row>37</xdr:row>
      <xdr:rowOff>134620</xdr:rowOff>
    </xdr:to>
    <xdr:sp macro="" textlink="">
      <xdr:nvSpPr>
        <xdr:cNvPr id="532" name="フローチャート: 判断 531">
          <a:extLst>
            <a:ext uri="{FF2B5EF4-FFF2-40B4-BE49-F238E27FC236}">
              <a16:creationId xmlns="" xmlns:a16="http://schemas.microsoft.com/office/drawing/2014/main" id="{00000000-0008-0000-0200-000014020000}"/>
            </a:ext>
          </a:extLst>
        </xdr:cNvPr>
        <xdr:cNvSpPr/>
      </xdr:nvSpPr>
      <xdr:spPr>
        <a:xfrm>
          <a:off x="12763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37</xdr:row>
      <xdr:rowOff>125747</xdr:rowOff>
    </xdr:from>
    <xdr:ext cx="405111" cy="259045"/>
    <xdr:sp macro="" textlink="">
      <xdr:nvSpPr>
        <xdr:cNvPr id="533" name="n_4aveValue【一般廃棄物処理施設】&#10;有形固定資産減価償却率">
          <a:extLst>
            <a:ext uri="{FF2B5EF4-FFF2-40B4-BE49-F238E27FC236}">
              <a16:creationId xmlns="" xmlns:a16="http://schemas.microsoft.com/office/drawing/2014/main" id="{00000000-0008-0000-0200-000015020000}"/>
            </a:ext>
          </a:extLst>
        </xdr:cNvPr>
        <xdr:cNvSpPr txBox="1"/>
      </xdr:nvSpPr>
      <xdr:spPr>
        <a:xfrm>
          <a:off x="12611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534" name="テキスト ボックス 533">
          <a:extLst>
            <a:ext uri="{FF2B5EF4-FFF2-40B4-BE49-F238E27FC236}">
              <a16:creationId xmlns="" xmlns:a16="http://schemas.microsoft.com/office/drawing/2014/main" id="{00000000-0008-0000-0200-000016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a:extLst>
            <a:ext uri="{FF2B5EF4-FFF2-40B4-BE49-F238E27FC236}">
              <a16:creationId xmlns="" xmlns:a16="http://schemas.microsoft.com/office/drawing/2014/main" id="{00000000-0008-0000-0200-000017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a:extLst>
            <a:ext uri="{FF2B5EF4-FFF2-40B4-BE49-F238E27FC236}">
              <a16:creationId xmlns="" xmlns:a16="http://schemas.microsoft.com/office/drawing/2014/main" id="{00000000-0008-0000-0200-000018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a:extLst>
            <a:ext uri="{FF2B5EF4-FFF2-40B4-BE49-F238E27FC236}">
              <a16:creationId xmlns="" xmlns:a16="http://schemas.microsoft.com/office/drawing/2014/main" id="{00000000-0008-0000-0200-000019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a:extLst>
            <a:ext uri="{FF2B5EF4-FFF2-40B4-BE49-F238E27FC236}">
              <a16:creationId xmlns="" xmlns:a16="http://schemas.microsoft.com/office/drawing/2014/main" id="{00000000-0008-0000-0200-00001A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17780</xdr:rowOff>
    </xdr:from>
    <xdr:to>
      <xdr:col>85</xdr:col>
      <xdr:colOff>177800</xdr:colOff>
      <xdr:row>34</xdr:row>
      <xdr:rowOff>119380</xdr:rowOff>
    </xdr:to>
    <xdr:sp macro="" textlink="">
      <xdr:nvSpPr>
        <xdr:cNvPr id="539" name="楕円 538">
          <a:extLst>
            <a:ext uri="{FF2B5EF4-FFF2-40B4-BE49-F238E27FC236}">
              <a16:creationId xmlns="" xmlns:a16="http://schemas.microsoft.com/office/drawing/2014/main" id="{00000000-0008-0000-0200-00001B020000}"/>
            </a:ext>
          </a:extLst>
        </xdr:cNvPr>
        <xdr:cNvSpPr/>
      </xdr:nvSpPr>
      <xdr:spPr>
        <a:xfrm>
          <a:off x="16268700" y="58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40657</xdr:rowOff>
    </xdr:from>
    <xdr:ext cx="405111" cy="259045"/>
    <xdr:sp macro="" textlink="">
      <xdr:nvSpPr>
        <xdr:cNvPr id="540" name="【一般廃棄物処理施設】&#10;有形固定資産減価償却率該当値テキスト">
          <a:extLst>
            <a:ext uri="{FF2B5EF4-FFF2-40B4-BE49-F238E27FC236}">
              <a16:creationId xmlns="" xmlns:a16="http://schemas.microsoft.com/office/drawing/2014/main" id="{00000000-0008-0000-0200-00001C020000}"/>
            </a:ext>
          </a:extLst>
        </xdr:cNvPr>
        <xdr:cNvSpPr txBox="1"/>
      </xdr:nvSpPr>
      <xdr:spPr>
        <a:xfrm>
          <a:off x="16357600"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53975</xdr:rowOff>
    </xdr:from>
    <xdr:to>
      <xdr:col>81</xdr:col>
      <xdr:colOff>101600</xdr:colOff>
      <xdr:row>34</xdr:row>
      <xdr:rowOff>155575</xdr:rowOff>
    </xdr:to>
    <xdr:sp macro="" textlink="">
      <xdr:nvSpPr>
        <xdr:cNvPr id="541" name="楕円 540">
          <a:extLst>
            <a:ext uri="{FF2B5EF4-FFF2-40B4-BE49-F238E27FC236}">
              <a16:creationId xmlns="" xmlns:a16="http://schemas.microsoft.com/office/drawing/2014/main" id="{00000000-0008-0000-0200-00001D020000}"/>
            </a:ext>
          </a:extLst>
        </xdr:cNvPr>
        <xdr:cNvSpPr/>
      </xdr:nvSpPr>
      <xdr:spPr>
        <a:xfrm>
          <a:off x="15430500" y="588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68580</xdr:rowOff>
    </xdr:from>
    <xdr:to>
      <xdr:col>85</xdr:col>
      <xdr:colOff>127000</xdr:colOff>
      <xdr:row>34</xdr:row>
      <xdr:rowOff>104775</xdr:rowOff>
    </xdr:to>
    <xdr:cxnSp macro="">
      <xdr:nvCxnSpPr>
        <xdr:cNvPr id="542" name="直線コネクタ 541">
          <a:extLst>
            <a:ext uri="{FF2B5EF4-FFF2-40B4-BE49-F238E27FC236}">
              <a16:creationId xmlns="" xmlns:a16="http://schemas.microsoft.com/office/drawing/2014/main" id="{00000000-0008-0000-0200-00001E020000}"/>
            </a:ext>
          </a:extLst>
        </xdr:cNvPr>
        <xdr:cNvCxnSpPr/>
      </xdr:nvCxnSpPr>
      <xdr:spPr>
        <a:xfrm flipV="1">
          <a:off x="15481300" y="58978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141605</xdr:rowOff>
    </xdr:from>
    <xdr:to>
      <xdr:col>76</xdr:col>
      <xdr:colOff>165100</xdr:colOff>
      <xdr:row>34</xdr:row>
      <xdr:rowOff>71755</xdr:rowOff>
    </xdr:to>
    <xdr:sp macro="" textlink="">
      <xdr:nvSpPr>
        <xdr:cNvPr id="543" name="楕円 542">
          <a:extLst>
            <a:ext uri="{FF2B5EF4-FFF2-40B4-BE49-F238E27FC236}">
              <a16:creationId xmlns="" xmlns:a16="http://schemas.microsoft.com/office/drawing/2014/main" id="{00000000-0008-0000-0200-00001F020000}"/>
            </a:ext>
          </a:extLst>
        </xdr:cNvPr>
        <xdr:cNvSpPr/>
      </xdr:nvSpPr>
      <xdr:spPr>
        <a:xfrm>
          <a:off x="14541500" y="57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20955</xdr:rowOff>
    </xdr:from>
    <xdr:to>
      <xdr:col>81</xdr:col>
      <xdr:colOff>50800</xdr:colOff>
      <xdr:row>34</xdr:row>
      <xdr:rowOff>104775</xdr:rowOff>
    </xdr:to>
    <xdr:cxnSp macro="">
      <xdr:nvCxnSpPr>
        <xdr:cNvPr id="544" name="直線コネクタ 543">
          <a:extLst>
            <a:ext uri="{FF2B5EF4-FFF2-40B4-BE49-F238E27FC236}">
              <a16:creationId xmlns="" xmlns:a16="http://schemas.microsoft.com/office/drawing/2014/main" id="{00000000-0008-0000-0200-000020020000}"/>
            </a:ext>
          </a:extLst>
        </xdr:cNvPr>
        <xdr:cNvCxnSpPr/>
      </xdr:nvCxnSpPr>
      <xdr:spPr>
        <a:xfrm>
          <a:off x="14592300" y="585025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59690</xdr:rowOff>
    </xdr:from>
    <xdr:to>
      <xdr:col>72</xdr:col>
      <xdr:colOff>38100</xdr:colOff>
      <xdr:row>33</xdr:row>
      <xdr:rowOff>161290</xdr:rowOff>
    </xdr:to>
    <xdr:sp macro="" textlink="">
      <xdr:nvSpPr>
        <xdr:cNvPr id="545" name="楕円 544">
          <a:extLst>
            <a:ext uri="{FF2B5EF4-FFF2-40B4-BE49-F238E27FC236}">
              <a16:creationId xmlns="" xmlns:a16="http://schemas.microsoft.com/office/drawing/2014/main" id="{00000000-0008-0000-0200-000021020000}"/>
            </a:ext>
          </a:extLst>
        </xdr:cNvPr>
        <xdr:cNvSpPr/>
      </xdr:nvSpPr>
      <xdr:spPr>
        <a:xfrm>
          <a:off x="13652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110490</xdr:rowOff>
    </xdr:from>
    <xdr:to>
      <xdr:col>76</xdr:col>
      <xdr:colOff>114300</xdr:colOff>
      <xdr:row>34</xdr:row>
      <xdr:rowOff>20955</xdr:rowOff>
    </xdr:to>
    <xdr:cxnSp macro="">
      <xdr:nvCxnSpPr>
        <xdr:cNvPr id="546" name="直線コネクタ 545">
          <a:extLst>
            <a:ext uri="{FF2B5EF4-FFF2-40B4-BE49-F238E27FC236}">
              <a16:creationId xmlns="" xmlns:a16="http://schemas.microsoft.com/office/drawing/2014/main" id="{00000000-0008-0000-0200-000022020000}"/>
            </a:ext>
          </a:extLst>
        </xdr:cNvPr>
        <xdr:cNvCxnSpPr/>
      </xdr:nvCxnSpPr>
      <xdr:spPr>
        <a:xfrm>
          <a:off x="13703300" y="576834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32</xdr:row>
      <xdr:rowOff>154940</xdr:rowOff>
    </xdr:from>
    <xdr:to>
      <xdr:col>67</xdr:col>
      <xdr:colOff>101600</xdr:colOff>
      <xdr:row>33</xdr:row>
      <xdr:rowOff>85090</xdr:rowOff>
    </xdr:to>
    <xdr:sp macro="" textlink="">
      <xdr:nvSpPr>
        <xdr:cNvPr id="547" name="楕円 546">
          <a:extLst>
            <a:ext uri="{FF2B5EF4-FFF2-40B4-BE49-F238E27FC236}">
              <a16:creationId xmlns="" xmlns:a16="http://schemas.microsoft.com/office/drawing/2014/main" id="{00000000-0008-0000-0200-000023020000}"/>
            </a:ext>
          </a:extLst>
        </xdr:cNvPr>
        <xdr:cNvSpPr/>
      </xdr:nvSpPr>
      <xdr:spPr>
        <a:xfrm>
          <a:off x="12763500" y="564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34290</xdr:rowOff>
    </xdr:from>
    <xdr:to>
      <xdr:col>71</xdr:col>
      <xdr:colOff>177800</xdr:colOff>
      <xdr:row>33</xdr:row>
      <xdr:rowOff>110490</xdr:rowOff>
    </xdr:to>
    <xdr:cxnSp macro="">
      <xdr:nvCxnSpPr>
        <xdr:cNvPr id="548" name="直線コネクタ 547">
          <a:extLst>
            <a:ext uri="{FF2B5EF4-FFF2-40B4-BE49-F238E27FC236}">
              <a16:creationId xmlns="" xmlns:a16="http://schemas.microsoft.com/office/drawing/2014/main" id="{00000000-0008-0000-0200-000024020000}"/>
            </a:ext>
          </a:extLst>
        </xdr:cNvPr>
        <xdr:cNvCxnSpPr/>
      </xdr:nvCxnSpPr>
      <xdr:spPr>
        <a:xfrm>
          <a:off x="12814300" y="5692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652</xdr:rowOff>
    </xdr:from>
    <xdr:ext cx="405111" cy="259045"/>
    <xdr:sp macro="" textlink="">
      <xdr:nvSpPr>
        <xdr:cNvPr id="549" name="n_1mainValue【一般廃棄物処理施設】&#10;有形固定資産減価償却率">
          <a:extLst>
            <a:ext uri="{FF2B5EF4-FFF2-40B4-BE49-F238E27FC236}">
              <a16:creationId xmlns="" xmlns:a16="http://schemas.microsoft.com/office/drawing/2014/main" id="{00000000-0008-0000-0200-000025020000}"/>
            </a:ext>
          </a:extLst>
        </xdr:cNvPr>
        <xdr:cNvSpPr txBox="1"/>
      </xdr:nvSpPr>
      <xdr:spPr>
        <a:xfrm>
          <a:off x="15266044" y="56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88282</xdr:rowOff>
    </xdr:from>
    <xdr:ext cx="405111" cy="259045"/>
    <xdr:sp macro="" textlink="">
      <xdr:nvSpPr>
        <xdr:cNvPr id="550" name="n_2mainValue【一般廃棄物処理施設】&#10;有形固定資産減価償却率">
          <a:extLst>
            <a:ext uri="{FF2B5EF4-FFF2-40B4-BE49-F238E27FC236}">
              <a16:creationId xmlns="" xmlns:a16="http://schemas.microsoft.com/office/drawing/2014/main" id="{00000000-0008-0000-0200-000026020000}"/>
            </a:ext>
          </a:extLst>
        </xdr:cNvPr>
        <xdr:cNvSpPr txBox="1"/>
      </xdr:nvSpPr>
      <xdr:spPr>
        <a:xfrm>
          <a:off x="14389744" y="55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6367</xdr:rowOff>
    </xdr:from>
    <xdr:ext cx="405111" cy="259045"/>
    <xdr:sp macro="" textlink="">
      <xdr:nvSpPr>
        <xdr:cNvPr id="551" name="n_3mainValue【一般廃棄物処理施設】&#10;有形固定資産減価償却率">
          <a:extLst>
            <a:ext uri="{FF2B5EF4-FFF2-40B4-BE49-F238E27FC236}">
              <a16:creationId xmlns="" xmlns:a16="http://schemas.microsoft.com/office/drawing/2014/main" id="{00000000-0008-0000-0200-000027020000}"/>
            </a:ext>
          </a:extLst>
        </xdr:cNvPr>
        <xdr:cNvSpPr txBox="1"/>
      </xdr:nvSpPr>
      <xdr:spPr>
        <a:xfrm>
          <a:off x="13500744" y="549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101617</xdr:rowOff>
    </xdr:from>
    <xdr:ext cx="405111" cy="259045"/>
    <xdr:sp macro="" textlink="">
      <xdr:nvSpPr>
        <xdr:cNvPr id="552" name="n_4mainValue【一般廃棄物処理施設】&#10;有形固定資産減価償却率">
          <a:extLst>
            <a:ext uri="{FF2B5EF4-FFF2-40B4-BE49-F238E27FC236}">
              <a16:creationId xmlns="" xmlns:a16="http://schemas.microsoft.com/office/drawing/2014/main" id="{00000000-0008-0000-0200-000028020000}"/>
            </a:ext>
          </a:extLst>
        </xdr:cNvPr>
        <xdr:cNvSpPr txBox="1"/>
      </xdr:nvSpPr>
      <xdr:spPr>
        <a:xfrm>
          <a:off x="12611744" y="541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 xmlns:a16="http://schemas.microsoft.com/office/drawing/2014/main" id="{00000000-0008-0000-0200-00002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 xmlns:a16="http://schemas.microsoft.com/office/drawing/2014/main" id="{00000000-0008-0000-0200-00002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 xmlns:a16="http://schemas.microsoft.com/office/drawing/2014/main" id="{00000000-0008-0000-0200-00002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 xmlns:a16="http://schemas.microsoft.com/office/drawing/2014/main" id="{00000000-0008-0000-0200-00002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 xmlns:a16="http://schemas.microsoft.com/office/drawing/2014/main" id="{00000000-0008-0000-0200-00002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 xmlns:a16="http://schemas.microsoft.com/office/drawing/2014/main" id="{00000000-0008-0000-0200-00002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 xmlns:a16="http://schemas.microsoft.com/office/drawing/2014/main" id="{00000000-0008-0000-0200-00002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 xmlns:a16="http://schemas.microsoft.com/office/drawing/2014/main" id="{00000000-0008-0000-0200-00003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 xmlns:a16="http://schemas.microsoft.com/office/drawing/2014/main" id="{00000000-0008-0000-0200-00003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 xmlns:a16="http://schemas.microsoft.com/office/drawing/2014/main" id="{00000000-0008-0000-0200-00003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 xmlns:a16="http://schemas.microsoft.com/office/drawing/2014/main" id="{00000000-0008-0000-0200-000033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a:extLst>
            <a:ext uri="{FF2B5EF4-FFF2-40B4-BE49-F238E27FC236}">
              <a16:creationId xmlns="" xmlns:a16="http://schemas.microsoft.com/office/drawing/2014/main" id="{00000000-0008-0000-0200-000034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 xmlns:a16="http://schemas.microsoft.com/office/drawing/2014/main" id="{00000000-0008-0000-0200-000035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a:extLst>
            <a:ext uri="{FF2B5EF4-FFF2-40B4-BE49-F238E27FC236}">
              <a16:creationId xmlns="" xmlns:a16="http://schemas.microsoft.com/office/drawing/2014/main" id="{00000000-0008-0000-0200-000036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 xmlns:a16="http://schemas.microsoft.com/office/drawing/2014/main" id="{00000000-0008-0000-0200-000037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a:extLst>
            <a:ext uri="{FF2B5EF4-FFF2-40B4-BE49-F238E27FC236}">
              <a16:creationId xmlns="" xmlns:a16="http://schemas.microsoft.com/office/drawing/2014/main" id="{00000000-0008-0000-0200-000038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 xmlns:a16="http://schemas.microsoft.com/office/drawing/2014/main" id="{00000000-0008-0000-0200-000039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a:extLst>
            <a:ext uri="{FF2B5EF4-FFF2-40B4-BE49-F238E27FC236}">
              <a16:creationId xmlns="" xmlns:a16="http://schemas.microsoft.com/office/drawing/2014/main" id="{00000000-0008-0000-0200-00003A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 xmlns:a16="http://schemas.microsoft.com/office/drawing/2014/main" id="{00000000-0008-0000-0200-00003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a:extLst>
            <a:ext uri="{FF2B5EF4-FFF2-40B4-BE49-F238E27FC236}">
              <a16:creationId xmlns="" xmlns:a16="http://schemas.microsoft.com/office/drawing/2014/main" id="{00000000-0008-0000-0200-00003C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a:extLst>
            <a:ext uri="{FF2B5EF4-FFF2-40B4-BE49-F238E27FC236}">
              <a16:creationId xmlns="" xmlns:a16="http://schemas.microsoft.com/office/drawing/2014/main" id="{00000000-0008-0000-0200-00003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574" name="直線コネクタ 573">
          <a:extLst>
            <a:ext uri="{FF2B5EF4-FFF2-40B4-BE49-F238E27FC236}">
              <a16:creationId xmlns="" xmlns:a16="http://schemas.microsoft.com/office/drawing/2014/main" id="{00000000-0008-0000-0200-00003E020000}"/>
            </a:ext>
          </a:extLst>
        </xdr:cNvPr>
        <xdr:cNvCxnSpPr/>
      </xdr:nvCxnSpPr>
      <xdr:spPr>
        <a:xfrm flipV="1">
          <a:off x="22160864" y="5981869"/>
          <a:ext cx="0" cy="117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575" name="【一般廃棄物処理施設】&#10;一人当たり有形固定資産（償却資産）額最小値テキスト">
          <a:extLst>
            <a:ext uri="{FF2B5EF4-FFF2-40B4-BE49-F238E27FC236}">
              <a16:creationId xmlns="" xmlns:a16="http://schemas.microsoft.com/office/drawing/2014/main" id="{00000000-0008-0000-0200-00003F020000}"/>
            </a:ext>
          </a:extLst>
        </xdr:cNvPr>
        <xdr:cNvSpPr txBox="1"/>
      </xdr:nvSpPr>
      <xdr:spPr>
        <a:xfrm>
          <a:off x="22199600" y="716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576" name="直線コネクタ 575">
          <a:extLst>
            <a:ext uri="{FF2B5EF4-FFF2-40B4-BE49-F238E27FC236}">
              <a16:creationId xmlns="" xmlns:a16="http://schemas.microsoft.com/office/drawing/2014/main" id="{00000000-0008-0000-0200-000040020000}"/>
            </a:ext>
          </a:extLst>
        </xdr:cNvPr>
        <xdr:cNvCxnSpPr/>
      </xdr:nvCxnSpPr>
      <xdr:spPr>
        <a:xfrm>
          <a:off x="22072600" y="715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577" name="【一般廃棄物処理施設】&#10;一人当たり有形固定資産（償却資産）額最大値テキスト">
          <a:extLst>
            <a:ext uri="{FF2B5EF4-FFF2-40B4-BE49-F238E27FC236}">
              <a16:creationId xmlns="" xmlns:a16="http://schemas.microsoft.com/office/drawing/2014/main" id="{00000000-0008-0000-0200-000041020000}"/>
            </a:ext>
          </a:extLst>
        </xdr:cNvPr>
        <xdr:cNvSpPr txBox="1"/>
      </xdr:nvSpPr>
      <xdr:spPr>
        <a:xfrm>
          <a:off x="22199600" y="575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578" name="直線コネクタ 577">
          <a:extLst>
            <a:ext uri="{FF2B5EF4-FFF2-40B4-BE49-F238E27FC236}">
              <a16:creationId xmlns="" xmlns:a16="http://schemas.microsoft.com/office/drawing/2014/main" id="{00000000-0008-0000-0200-000042020000}"/>
            </a:ext>
          </a:extLst>
        </xdr:cNvPr>
        <xdr:cNvCxnSpPr/>
      </xdr:nvCxnSpPr>
      <xdr:spPr>
        <a:xfrm>
          <a:off x="22072600" y="598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115794</xdr:rowOff>
    </xdr:from>
    <xdr:ext cx="599010" cy="259045"/>
    <xdr:sp macro="" textlink="">
      <xdr:nvSpPr>
        <xdr:cNvPr id="579" name="【一般廃棄物処理施設】&#10;一人当たり有形固定資産（償却資産）額平均値テキスト">
          <a:extLst>
            <a:ext uri="{FF2B5EF4-FFF2-40B4-BE49-F238E27FC236}">
              <a16:creationId xmlns="" xmlns:a16="http://schemas.microsoft.com/office/drawing/2014/main" id="{00000000-0008-0000-0200-000043020000}"/>
            </a:ext>
          </a:extLst>
        </xdr:cNvPr>
        <xdr:cNvSpPr txBox="1"/>
      </xdr:nvSpPr>
      <xdr:spPr>
        <a:xfrm>
          <a:off x="22199600" y="663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580" name="フローチャート: 判断 579">
          <a:extLst>
            <a:ext uri="{FF2B5EF4-FFF2-40B4-BE49-F238E27FC236}">
              <a16:creationId xmlns="" xmlns:a16="http://schemas.microsoft.com/office/drawing/2014/main" id="{00000000-0008-0000-0200-000044020000}"/>
            </a:ext>
          </a:extLst>
        </xdr:cNvPr>
        <xdr:cNvSpPr/>
      </xdr:nvSpPr>
      <xdr:spPr>
        <a:xfrm>
          <a:off x="22110700" y="67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86975</xdr:rowOff>
    </xdr:from>
    <xdr:to>
      <xdr:col>112</xdr:col>
      <xdr:colOff>38100</xdr:colOff>
      <xdr:row>40</xdr:row>
      <xdr:rowOff>17125</xdr:rowOff>
    </xdr:to>
    <xdr:sp macro="" textlink="">
      <xdr:nvSpPr>
        <xdr:cNvPr id="581" name="フローチャート: 判断 580">
          <a:extLst>
            <a:ext uri="{FF2B5EF4-FFF2-40B4-BE49-F238E27FC236}">
              <a16:creationId xmlns="" xmlns:a16="http://schemas.microsoft.com/office/drawing/2014/main" id="{00000000-0008-0000-0200-000045020000}"/>
            </a:ext>
          </a:extLst>
        </xdr:cNvPr>
        <xdr:cNvSpPr/>
      </xdr:nvSpPr>
      <xdr:spPr>
        <a:xfrm>
          <a:off x="212725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33652</xdr:rowOff>
    </xdr:from>
    <xdr:ext cx="599010" cy="259045"/>
    <xdr:sp macro="" textlink="">
      <xdr:nvSpPr>
        <xdr:cNvPr id="582" name="n_1aveValue【一般廃棄物処理施設】&#10;一人当たり有形固定資産（償却資産）額">
          <a:extLst>
            <a:ext uri="{FF2B5EF4-FFF2-40B4-BE49-F238E27FC236}">
              <a16:creationId xmlns="" xmlns:a16="http://schemas.microsoft.com/office/drawing/2014/main" id="{00000000-0008-0000-0200-000046020000}"/>
            </a:ext>
          </a:extLst>
        </xdr:cNvPr>
        <xdr:cNvSpPr txBox="1"/>
      </xdr:nvSpPr>
      <xdr:spPr>
        <a:xfrm>
          <a:off x="21011095" y="654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158951</xdr:rowOff>
    </xdr:from>
    <xdr:to>
      <xdr:col>107</xdr:col>
      <xdr:colOff>101600</xdr:colOff>
      <xdr:row>40</xdr:row>
      <xdr:rowOff>89101</xdr:rowOff>
    </xdr:to>
    <xdr:sp macro="" textlink="">
      <xdr:nvSpPr>
        <xdr:cNvPr id="583" name="フローチャート: 判断 582">
          <a:extLst>
            <a:ext uri="{FF2B5EF4-FFF2-40B4-BE49-F238E27FC236}">
              <a16:creationId xmlns="" xmlns:a16="http://schemas.microsoft.com/office/drawing/2014/main" id="{00000000-0008-0000-0200-000047020000}"/>
            </a:ext>
          </a:extLst>
        </xdr:cNvPr>
        <xdr:cNvSpPr/>
      </xdr:nvSpPr>
      <xdr:spPr>
        <a:xfrm>
          <a:off x="20383500" y="684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105628</xdr:rowOff>
    </xdr:from>
    <xdr:ext cx="599010" cy="259045"/>
    <xdr:sp macro="" textlink="">
      <xdr:nvSpPr>
        <xdr:cNvPr id="584" name="n_2aveValue【一般廃棄物処理施設】&#10;一人当たり有形固定資産（償却資産）額">
          <a:extLst>
            <a:ext uri="{FF2B5EF4-FFF2-40B4-BE49-F238E27FC236}">
              <a16:creationId xmlns="" xmlns:a16="http://schemas.microsoft.com/office/drawing/2014/main" id="{00000000-0008-0000-0200-000048020000}"/>
            </a:ext>
          </a:extLst>
        </xdr:cNvPr>
        <xdr:cNvSpPr txBox="1"/>
      </xdr:nvSpPr>
      <xdr:spPr>
        <a:xfrm>
          <a:off x="20134795" y="662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163424</xdr:rowOff>
    </xdr:from>
    <xdr:to>
      <xdr:col>102</xdr:col>
      <xdr:colOff>165100</xdr:colOff>
      <xdr:row>40</xdr:row>
      <xdr:rowOff>93574</xdr:rowOff>
    </xdr:to>
    <xdr:sp macro="" textlink="">
      <xdr:nvSpPr>
        <xdr:cNvPr id="585" name="フローチャート: 判断 584">
          <a:extLst>
            <a:ext uri="{FF2B5EF4-FFF2-40B4-BE49-F238E27FC236}">
              <a16:creationId xmlns="" xmlns:a16="http://schemas.microsoft.com/office/drawing/2014/main" id="{00000000-0008-0000-0200-000049020000}"/>
            </a:ext>
          </a:extLst>
        </xdr:cNvPr>
        <xdr:cNvSpPr/>
      </xdr:nvSpPr>
      <xdr:spPr>
        <a:xfrm>
          <a:off x="19494500" y="684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110101</xdr:rowOff>
    </xdr:from>
    <xdr:ext cx="599010" cy="259045"/>
    <xdr:sp macro="" textlink="">
      <xdr:nvSpPr>
        <xdr:cNvPr id="586" name="n_3aveValue【一般廃棄物処理施設】&#10;一人当たり有形固定資産（償却資産）額">
          <a:extLst>
            <a:ext uri="{FF2B5EF4-FFF2-40B4-BE49-F238E27FC236}">
              <a16:creationId xmlns="" xmlns:a16="http://schemas.microsoft.com/office/drawing/2014/main" id="{00000000-0008-0000-0200-00004A020000}"/>
            </a:ext>
          </a:extLst>
        </xdr:cNvPr>
        <xdr:cNvSpPr txBox="1"/>
      </xdr:nvSpPr>
      <xdr:spPr>
        <a:xfrm>
          <a:off x="19245795" y="662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135851</xdr:rowOff>
    </xdr:from>
    <xdr:to>
      <xdr:col>98</xdr:col>
      <xdr:colOff>38100</xdr:colOff>
      <xdr:row>40</xdr:row>
      <xdr:rowOff>66001</xdr:rowOff>
    </xdr:to>
    <xdr:sp macro="" textlink="">
      <xdr:nvSpPr>
        <xdr:cNvPr id="587" name="フローチャート: 判断 586">
          <a:extLst>
            <a:ext uri="{FF2B5EF4-FFF2-40B4-BE49-F238E27FC236}">
              <a16:creationId xmlns="" xmlns:a16="http://schemas.microsoft.com/office/drawing/2014/main" id="{00000000-0008-0000-0200-00004B020000}"/>
            </a:ext>
          </a:extLst>
        </xdr:cNvPr>
        <xdr:cNvSpPr/>
      </xdr:nvSpPr>
      <xdr:spPr>
        <a:xfrm>
          <a:off x="18605500" y="68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38</xdr:row>
      <xdr:rowOff>82528</xdr:rowOff>
    </xdr:from>
    <xdr:ext cx="599010" cy="259045"/>
    <xdr:sp macro="" textlink="">
      <xdr:nvSpPr>
        <xdr:cNvPr id="588" name="n_4aveValue【一般廃棄物処理施設】&#10;一人当たり有形固定資産（償却資産）額">
          <a:extLst>
            <a:ext uri="{FF2B5EF4-FFF2-40B4-BE49-F238E27FC236}">
              <a16:creationId xmlns="" xmlns:a16="http://schemas.microsoft.com/office/drawing/2014/main" id="{00000000-0008-0000-0200-00004C020000}"/>
            </a:ext>
          </a:extLst>
        </xdr:cNvPr>
        <xdr:cNvSpPr txBox="1"/>
      </xdr:nvSpPr>
      <xdr:spPr>
        <a:xfrm>
          <a:off x="18356795" y="6597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 xmlns:a16="http://schemas.microsoft.com/office/drawing/2014/main" id="{00000000-0008-0000-0200-00004D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 xmlns:a16="http://schemas.microsoft.com/office/drawing/2014/main" id="{00000000-0008-0000-0200-00004E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 xmlns:a16="http://schemas.microsoft.com/office/drawing/2014/main" id="{00000000-0008-0000-0200-00004F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 xmlns:a16="http://schemas.microsoft.com/office/drawing/2014/main" id="{00000000-0008-0000-0200-000050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 xmlns:a16="http://schemas.microsoft.com/office/drawing/2014/main" id="{00000000-0008-0000-0200-000051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159631</xdr:rowOff>
    </xdr:from>
    <xdr:to>
      <xdr:col>116</xdr:col>
      <xdr:colOff>114300</xdr:colOff>
      <xdr:row>40</xdr:row>
      <xdr:rowOff>89781</xdr:rowOff>
    </xdr:to>
    <xdr:sp macro="" textlink="">
      <xdr:nvSpPr>
        <xdr:cNvPr id="594" name="楕円 593">
          <a:extLst>
            <a:ext uri="{FF2B5EF4-FFF2-40B4-BE49-F238E27FC236}">
              <a16:creationId xmlns="" xmlns:a16="http://schemas.microsoft.com/office/drawing/2014/main" id="{00000000-0008-0000-0200-000052020000}"/>
            </a:ext>
          </a:extLst>
        </xdr:cNvPr>
        <xdr:cNvSpPr/>
      </xdr:nvSpPr>
      <xdr:spPr>
        <a:xfrm>
          <a:off x="22110700" y="684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138058</xdr:rowOff>
    </xdr:from>
    <xdr:ext cx="599010" cy="259045"/>
    <xdr:sp macro="" textlink="">
      <xdr:nvSpPr>
        <xdr:cNvPr id="595" name="【一般廃棄物処理施設】&#10;一人当たり有形固定資産（償却資産）額該当値テキスト">
          <a:extLst>
            <a:ext uri="{FF2B5EF4-FFF2-40B4-BE49-F238E27FC236}">
              <a16:creationId xmlns="" xmlns:a16="http://schemas.microsoft.com/office/drawing/2014/main" id="{00000000-0008-0000-0200-000053020000}"/>
            </a:ext>
          </a:extLst>
        </xdr:cNvPr>
        <xdr:cNvSpPr txBox="1"/>
      </xdr:nvSpPr>
      <xdr:spPr>
        <a:xfrm>
          <a:off x="22199600" y="682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38645</xdr:rowOff>
    </xdr:from>
    <xdr:to>
      <xdr:col>112</xdr:col>
      <xdr:colOff>38100</xdr:colOff>
      <xdr:row>40</xdr:row>
      <xdr:rowOff>140245</xdr:rowOff>
    </xdr:to>
    <xdr:sp macro="" textlink="">
      <xdr:nvSpPr>
        <xdr:cNvPr id="596" name="楕円 595">
          <a:extLst>
            <a:ext uri="{FF2B5EF4-FFF2-40B4-BE49-F238E27FC236}">
              <a16:creationId xmlns="" xmlns:a16="http://schemas.microsoft.com/office/drawing/2014/main" id="{00000000-0008-0000-0200-000054020000}"/>
            </a:ext>
          </a:extLst>
        </xdr:cNvPr>
        <xdr:cNvSpPr/>
      </xdr:nvSpPr>
      <xdr:spPr>
        <a:xfrm>
          <a:off x="21272500" y="68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38981</xdr:rowOff>
    </xdr:from>
    <xdr:to>
      <xdr:col>116</xdr:col>
      <xdr:colOff>63500</xdr:colOff>
      <xdr:row>40</xdr:row>
      <xdr:rowOff>89445</xdr:rowOff>
    </xdr:to>
    <xdr:cxnSp macro="">
      <xdr:nvCxnSpPr>
        <xdr:cNvPr id="597" name="直線コネクタ 596">
          <a:extLst>
            <a:ext uri="{FF2B5EF4-FFF2-40B4-BE49-F238E27FC236}">
              <a16:creationId xmlns="" xmlns:a16="http://schemas.microsoft.com/office/drawing/2014/main" id="{00000000-0008-0000-0200-000055020000}"/>
            </a:ext>
          </a:extLst>
        </xdr:cNvPr>
        <xdr:cNvCxnSpPr/>
      </xdr:nvCxnSpPr>
      <xdr:spPr>
        <a:xfrm flipV="1">
          <a:off x="21323300" y="6896981"/>
          <a:ext cx="838200" cy="5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44081</xdr:rowOff>
    </xdr:from>
    <xdr:to>
      <xdr:col>107</xdr:col>
      <xdr:colOff>101600</xdr:colOff>
      <xdr:row>40</xdr:row>
      <xdr:rowOff>145681</xdr:rowOff>
    </xdr:to>
    <xdr:sp macro="" textlink="">
      <xdr:nvSpPr>
        <xdr:cNvPr id="598" name="楕円 597">
          <a:extLst>
            <a:ext uri="{FF2B5EF4-FFF2-40B4-BE49-F238E27FC236}">
              <a16:creationId xmlns="" xmlns:a16="http://schemas.microsoft.com/office/drawing/2014/main" id="{00000000-0008-0000-0200-000056020000}"/>
            </a:ext>
          </a:extLst>
        </xdr:cNvPr>
        <xdr:cNvSpPr/>
      </xdr:nvSpPr>
      <xdr:spPr>
        <a:xfrm>
          <a:off x="20383500" y="690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89445</xdr:rowOff>
    </xdr:from>
    <xdr:to>
      <xdr:col>111</xdr:col>
      <xdr:colOff>177800</xdr:colOff>
      <xdr:row>40</xdr:row>
      <xdr:rowOff>94881</xdr:rowOff>
    </xdr:to>
    <xdr:cxnSp macro="">
      <xdr:nvCxnSpPr>
        <xdr:cNvPr id="599" name="直線コネクタ 598">
          <a:extLst>
            <a:ext uri="{FF2B5EF4-FFF2-40B4-BE49-F238E27FC236}">
              <a16:creationId xmlns="" xmlns:a16="http://schemas.microsoft.com/office/drawing/2014/main" id="{00000000-0008-0000-0200-000057020000}"/>
            </a:ext>
          </a:extLst>
        </xdr:cNvPr>
        <xdr:cNvCxnSpPr/>
      </xdr:nvCxnSpPr>
      <xdr:spPr>
        <a:xfrm flipV="1">
          <a:off x="20434300" y="6947445"/>
          <a:ext cx="889000" cy="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49168</xdr:rowOff>
    </xdr:from>
    <xdr:to>
      <xdr:col>102</xdr:col>
      <xdr:colOff>165100</xdr:colOff>
      <xdr:row>40</xdr:row>
      <xdr:rowOff>150768</xdr:rowOff>
    </xdr:to>
    <xdr:sp macro="" textlink="">
      <xdr:nvSpPr>
        <xdr:cNvPr id="600" name="楕円 599">
          <a:extLst>
            <a:ext uri="{FF2B5EF4-FFF2-40B4-BE49-F238E27FC236}">
              <a16:creationId xmlns="" xmlns:a16="http://schemas.microsoft.com/office/drawing/2014/main" id="{00000000-0008-0000-0200-000058020000}"/>
            </a:ext>
          </a:extLst>
        </xdr:cNvPr>
        <xdr:cNvSpPr/>
      </xdr:nvSpPr>
      <xdr:spPr>
        <a:xfrm>
          <a:off x="19494500" y="69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94881</xdr:rowOff>
    </xdr:from>
    <xdr:to>
      <xdr:col>107</xdr:col>
      <xdr:colOff>50800</xdr:colOff>
      <xdr:row>40</xdr:row>
      <xdr:rowOff>99968</xdr:rowOff>
    </xdr:to>
    <xdr:cxnSp macro="">
      <xdr:nvCxnSpPr>
        <xdr:cNvPr id="601" name="直線コネクタ 600">
          <a:extLst>
            <a:ext uri="{FF2B5EF4-FFF2-40B4-BE49-F238E27FC236}">
              <a16:creationId xmlns="" xmlns:a16="http://schemas.microsoft.com/office/drawing/2014/main" id="{00000000-0008-0000-0200-000059020000}"/>
            </a:ext>
          </a:extLst>
        </xdr:cNvPr>
        <xdr:cNvCxnSpPr/>
      </xdr:nvCxnSpPr>
      <xdr:spPr>
        <a:xfrm flipV="1">
          <a:off x="19545300" y="6952881"/>
          <a:ext cx="889000" cy="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53582</xdr:rowOff>
    </xdr:from>
    <xdr:to>
      <xdr:col>98</xdr:col>
      <xdr:colOff>38100</xdr:colOff>
      <xdr:row>40</xdr:row>
      <xdr:rowOff>155182</xdr:rowOff>
    </xdr:to>
    <xdr:sp macro="" textlink="">
      <xdr:nvSpPr>
        <xdr:cNvPr id="602" name="楕円 601">
          <a:extLst>
            <a:ext uri="{FF2B5EF4-FFF2-40B4-BE49-F238E27FC236}">
              <a16:creationId xmlns="" xmlns:a16="http://schemas.microsoft.com/office/drawing/2014/main" id="{00000000-0008-0000-0200-00005A020000}"/>
            </a:ext>
          </a:extLst>
        </xdr:cNvPr>
        <xdr:cNvSpPr/>
      </xdr:nvSpPr>
      <xdr:spPr>
        <a:xfrm>
          <a:off x="18605500" y="691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99968</xdr:rowOff>
    </xdr:from>
    <xdr:to>
      <xdr:col>102</xdr:col>
      <xdr:colOff>114300</xdr:colOff>
      <xdr:row>40</xdr:row>
      <xdr:rowOff>104382</xdr:rowOff>
    </xdr:to>
    <xdr:cxnSp macro="">
      <xdr:nvCxnSpPr>
        <xdr:cNvPr id="603" name="直線コネクタ 602">
          <a:extLst>
            <a:ext uri="{FF2B5EF4-FFF2-40B4-BE49-F238E27FC236}">
              <a16:creationId xmlns="" xmlns:a16="http://schemas.microsoft.com/office/drawing/2014/main" id="{00000000-0008-0000-0200-00005B020000}"/>
            </a:ext>
          </a:extLst>
        </xdr:cNvPr>
        <xdr:cNvCxnSpPr/>
      </xdr:nvCxnSpPr>
      <xdr:spPr>
        <a:xfrm flipV="1">
          <a:off x="18656300" y="6957968"/>
          <a:ext cx="889000" cy="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131372</xdr:rowOff>
    </xdr:from>
    <xdr:ext cx="534377" cy="259045"/>
    <xdr:sp macro="" textlink="">
      <xdr:nvSpPr>
        <xdr:cNvPr id="604" name="n_1mainValue【一般廃棄物処理施設】&#10;一人当たり有形固定資産（償却資産）額">
          <a:extLst>
            <a:ext uri="{FF2B5EF4-FFF2-40B4-BE49-F238E27FC236}">
              <a16:creationId xmlns="" xmlns:a16="http://schemas.microsoft.com/office/drawing/2014/main" id="{00000000-0008-0000-0200-00005C020000}"/>
            </a:ext>
          </a:extLst>
        </xdr:cNvPr>
        <xdr:cNvSpPr txBox="1"/>
      </xdr:nvSpPr>
      <xdr:spPr>
        <a:xfrm>
          <a:off x="21043411" y="698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136808</xdr:rowOff>
    </xdr:from>
    <xdr:ext cx="534377" cy="259045"/>
    <xdr:sp macro="" textlink="">
      <xdr:nvSpPr>
        <xdr:cNvPr id="605" name="n_2mainValue【一般廃棄物処理施設】&#10;一人当たり有形固定資産（償却資産）額">
          <a:extLst>
            <a:ext uri="{FF2B5EF4-FFF2-40B4-BE49-F238E27FC236}">
              <a16:creationId xmlns="" xmlns:a16="http://schemas.microsoft.com/office/drawing/2014/main" id="{00000000-0008-0000-0200-00005D020000}"/>
            </a:ext>
          </a:extLst>
        </xdr:cNvPr>
        <xdr:cNvSpPr txBox="1"/>
      </xdr:nvSpPr>
      <xdr:spPr>
        <a:xfrm>
          <a:off x="20167111" y="699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141895</xdr:rowOff>
    </xdr:from>
    <xdr:ext cx="534377" cy="259045"/>
    <xdr:sp macro="" textlink="">
      <xdr:nvSpPr>
        <xdr:cNvPr id="606" name="n_3mainValue【一般廃棄物処理施設】&#10;一人当たり有形固定資産（償却資産）額">
          <a:extLst>
            <a:ext uri="{FF2B5EF4-FFF2-40B4-BE49-F238E27FC236}">
              <a16:creationId xmlns="" xmlns:a16="http://schemas.microsoft.com/office/drawing/2014/main" id="{00000000-0008-0000-0200-00005E020000}"/>
            </a:ext>
          </a:extLst>
        </xdr:cNvPr>
        <xdr:cNvSpPr txBox="1"/>
      </xdr:nvSpPr>
      <xdr:spPr>
        <a:xfrm>
          <a:off x="19278111" y="699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146309</xdr:rowOff>
    </xdr:from>
    <xdr:ext cx="534377" cy="259045"/>
    <xdr:sp macro="" textlink="">
      <xdr:nvSpPr>
        <xdr:cNvPr id="607" name="n_4mainValue【一般廃棄物処理施設】&#10;一人当たり有形固定資産（償却資産）額">
          <a:extLst>
            <a:ext uri="{FF2B5EF4-FFF2-40B4-BE49-F238E27FC236}">
              <a16:creationId xmlns="" xmlns:a16="http://schemas.microsoft.com/office/drawing/2014/main" id="{00000000-0008-0000-0200-00005F020000}"/>
            </a:ext>
          </a:extLst>
        </xdr:cNvPr>
        <xdr:cNvSpPr txBox="1"/>
      </xdr:nvSpPr>
      <xdr:spPr>
        <a:xfrm>
          <a:off x="18389111" y="700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 xmlns:a16="http://schemas.microsoft.com/office/drawing/2014/main" id="{00000000-0008-0000-0200-00006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 xmlns:a16="http://schemas.microsoft.com/office/drawing/2014/main" id="{00000000-0008-0000-0200-00006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 xmlns:a16="http://schemas.microsoft.com/office/drawing/2014/main" id="{00000000-0008-0000-0200-00006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 xmlns:a16="http://schemas.microsoft.com/office/drawing/2014/main" id="{00000000-0008-0000-0200-00006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 xmlns:a16="http://schemas.microsoft.com/office/drawing/2014/main" id="{00000000-0008-0000-0200-00006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 xmlns:a16="http://schemas.microsoft.com/office/drawing/2014/main" id="{00000000-0008-0000-0200-00006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 xmlns:a16="http://schemas.microsoft.com/office/drawing/2014/main" id="{00000000-0008-0000-0200-00006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 xmlns:a16="http://schemas.microsoft.com/office/drawing/2014/main" id="{00000000-0008-0000-0200-00006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 xmlns:a16="http://schemas.microsoft.com/office/drawing/2014/main" id="{00000000-0008-0000-0200-00006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 xmlns:a16="http://schemas.microsoft.com/office/drawing/2014/main" id="{00000000-0008-0000-0200-00006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 xmlns:a16="http://schemas.microsoft.com/office/drawing/2014/main" id="{00000000-0008-0000-0200-00006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a:extLst>
            <a:ext uri="{FF2B5EF4-FFF2-40B4-BE49-F238E27FC236}">
              <a16:creationId xmlns="" xmlns:a16="http://schemas.microsoft.com/office/drawing/2014/main" id="{00000000-0008-0000-0200-00006B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a:extLst>
            <a:ext uri="{FF2B5EF4-FFF2-40B4-BE49-F238E27FC236}">
              <a16:creationId xmlns="" xmlns:a16="http://schemas.microsoft.com/office/drawing/2014/main" id="{00000000-0008-0000-0200-00006C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a:extLst>
            <a:ext uri="{FF2B5EF4-FFF2-40B4-BE49-F238E27FC236}">
              <a16:creationId xmlns="" xmlns:a16="http://schemas.microsoft.com/office/drawing/2014/main" id="{00000000-0008-0000-0200-00006D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a:extLst>
            <a:ext uri="{FF2B5EF4-FFF2-40B4-BE49-F238E27FC236}">
              <a16:creationId xmlns="" xmlns:a16="http://schemas.microsoft.com/office/drawing/2014/main" id="{00000000-0008-0000-0200-00006E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a:extLst>
            <a:ext uri="{FF2B5EF4-FFF2-40B4-BE49-F238E27FC236}">
              <a16:creationId xmlns="" xmlns:a16="http://schemas.microsoft.com/office/drawing/2014/main" id="{00000000-0008-0000-0200-00006F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a:extLst>
            <a:ext uri="{FF2B5EF4-FFF2-40B4-BE49-F238E27FC236}">
              <a16:creationId xmlns="" xmlns:a16="http://schemas.microsoft.com/office/drawing/2014/main" id="{00000000-0008-0000-0200-000070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a:extLst>
            <a:ext uri="{FF2B5EF4-FFF2-40B4-BE49-F238E27FC236}">
              <a16:creationId xmlns="" xmlns:a16="http://schemas.microsoft.com/office/drawing/2014/main" id="{00000000-0008-0000-0200-000071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a:extLst>
            <a:ext uri="{FF2B5EF4-FFF2-40B4-BE49-F238E27FC236}">
              <a16:creationId xmlns="" xmlns:a16="http://schemas.microsoft.com/office/drawing/2014/main" id="{00000000-0008-0000-0200-000072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a:extLst>
            <a:ext uri="{FF2B5EF4-FFF2-40B4-BE49-F238E27FC236}">
              <a16:creationId xmlns="" xmlns:a16="http://schemas.microsoft.com/office/drawing/2014/main" id="{00000000-0008-0000-0200-000073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8" name="テキスト ボックス 627">
          <a:extLst>
            <a:ext uri="{FF2B5EF4-FFF2-40B4-BE49-F238E27FC236}">
              <a16:creationId xmlns="" xmlns:a16="http://schemas.microsoft.com/office/drawing/2014/main" id="{00000000-0008-0000-0200-000074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 xmlns:a16="http://schemas.microsoft.com/office/drawing/2014/main" id="{00000000-0008-0000-0200-00007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a:extLst>
            <a:ext uri="{FF2B5EF4-FFF2-40B4-BE49-F238E27FC236}">
              <a16:creationId xmlns="" xmlns:a16="http://schemas.microsoft.com/office/drawing/2014/main" id="{00000000-0008-0000-0200-00007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631" name="直線コネクタ 630">
          <a:extLst>
            <a:ext uri="{FF2B5EF4-FFF2-40B4-BE49-F238E27FC236}">
              <a16:creationId xmlns="" xmlns:a16="http://schemas.microsoft.com/office/drawing/2014/main" id="{00000000-0008-0000-0200-000077020000}"/>
            </a:ext>
          </a:extLst>
        </xdr:cNvPr>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632" name="【保健センター・保健所】&#10;有形固定資産減価償却率最小値テキスト">
          <a:extLst>
            <a:ext uri="{FF2B5EF4-FFF2-40B4-BE49-F238E27FC236}">
              <a16:creationId xmlns="" xmlns:a16="http://schemas.microsoft.com/office/drawing/2014/main" id="{00000000-0008-0000-0200-000078020000}"/>
            </a:ext>
          </a:extLst>
        </xdr:cNvPr>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633" name="直線コネクタ 632">
          <a:extLst>
            <a:ext uri="{FF2B5EF4-FFF2-40B4-BE49-F238E27FC236}">
              <a16:creationId xmlns="" xmlns:a16="http://schemas.microsoft.com/office/drawing/2014/main" id="{00000000-0008-0000-0200-000079020000}"/>
            </a:ext>
          </a:extLst>
        </xdr:cNvPr>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34" name="【保健センター・保健所】&#10;有形固定資産減価償却率最大値テキスト">
          <a:extLst>
            <a:ext uri="{FF2B5EF4-FFF2-40B4-BE49-F238E27FC236}">
              <a16:creationId xmlns="" xmlns:a16="http://schemas.microsoft.com/office/drawing/2014/main" id="{00000000-0008-0000-0200-00007A020000}"/>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35" name="直線コネクタ 634">
          <a:extLst>
            <a:ext uri="{FF2B5EF4-FFF2-40B4-BE49-F238E27FC236}">
              <a16:creationId xmlns="" xmlns:a16="http://schemas.microsoft.com/office/drawing/2014/main" id="{00000000-0008-0000-0200-00007B020000}"/>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636" name="【保健センター・保健所】&#10;有形固定資産減価償却率平均値テキスト">
          <a:extLst>
            <a:ext uri="{FF2B5EF4-FFF2-40B4-BE49-F238E27FC236}">
              <a16:creationId xmlns="" xmlns:a16="http://schemas.microsoft.com/office/drawing/2014/main" id="{00000000-0008-0000-0200-00007C020000}"/>
            </a:ext>
          </a:extLst>
        </xdr:cNvPr>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58420</xdr:rowOff>
    </xdr:from>
    <xdr:to>
      <xdr:col>85</xdr:col>
      <xdr:colOff>177800</xdr:colOff>
      <xdr:row>59</xdr:row>
      <xdr:rowOff>160020</xdr:rowOff>
    </xdr:to>
    <xdr:sp macro="" textlink="">
      <xdr:nvSpPr>
        <xdr:cNvPr id="637" name="フローチャート: 判断 636">
          <a:extLst>
            <a:ext uri="{FF2B5EF4-FFF2-40B4-BE49-F238E27FC236}">
              <a16:creationId xmlns="" xmlns:a16="http://schemas.microsoft.com/office/drawing/2014/main" id="{00000000-0008-0000-0200-00007D020000}"/>
            </a:ext>
          </a:extLst>
        </xdr:cNvPr>
        <xdr:cNvSpPr/>
      </xdr:nvSpPr>
      <xdr:spPr>
        <a:xfrm>
          <a:off x="16268700" y="1017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39370</xdr:rowOff>
    </xdr:from>
    <xdr:to>
      <xdr:col>81</xdr:col>
      <xdr:colOff>101600</xdr:colOff>
      <xdr:row>59</xdr:row>
      <xdr:rowOff>140970</xdr:rowOff>
    </xdr:to>
    <xdr:sp macro="" textlink="">
      <xdr:nvSpPr>
        <xdr:cNvPr id="638" name="フローチャート: 判断 637">
          <a:extLst>
            <a:ext uri="{FF2B5EF4-FFF2-40B4-BE49-F238E27FC236}">
              <a16:creationId xmlns="" xmlns:a16="http://schemas.microsoft.com/office/drawing/2014/main" id="{00000000-0008-0000-0200-00007E020000}"/>
            </a:ext>
          </a:extLst>
        </xdr:cNvPr>
        <xdr:cNvSpPr/>
      </xdr:nvSpPr>
      <xdr:spPr>
        <a:xfrm>
          <a:off x="15430500" y="1015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132097</xdr:rowOff>
    </xdr:from>
    <xdr:ext cx="405111" cy="259045"/>
    <xdr:sp macro="" textlink="">
      <xdr:nvSpPr>
        <xdr:cNvPr id="639" name="n_1aveValue【保健センター・保健所】&#10;有形固定資産減価償却率">
          <a:extLst>
            <a:ext uri="{FF2B5EF4-FFF2-40B4-BE49-F238E27FC236}">
              <a16:creationId xmlns="" xmlns:a16="http://schemas.microsoft.com/office/drawing/2014/main" id="{00000000-0008-0000-0200-00007F020000}"/>
            </a:ext>
          </a:extLst>
        </xdr:cNvPr>
        <xdr:cNvSpPr txBox="1"/>
      </xdr:nvSpPr>
      <xdr:spPr>
        <a:xfrm>
          <a:off x="15266044"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22860</xdr:rowOff>
    </xdr:from>
    <xdr:to>
      <xdr:col>76</xdr:col>
      <xdr:colOff>165100</xdr:colOff>
      <xdr:row>59</xdr:row>
      <xdr:rowOff>124460</xdr:rowOff>
    </xdr:to>
    <xdr:sp macro="" textlink="">
      <xdr:nvSpPr>
        <xdr:cNvPr id="640" name="フローチャート: 判断 639">
          <a:extLst>
            <a:ext uri="{FF2B5EF4-FFF2-40B4-BE49-F238E27FC236}">
              <a16:creationId xmlns="" xmlns:a16="http://schemas.microsoft.com/office/drawing/2014/main" id="{00000000-0008-0000-0200-000080020000}"/>
            </a:ext>
          </a:extLst>
        </xdr:cNvPr>
        <xdr:cNvSpPr/>
      </xdr:nvSpPr>
      <xdr:spPr>
        <a:xfrm>
          <a:off x="14541500" y="1013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115587</xdr:rowOff>
    </xdr:from>
    <xdr:ext cx="405111" cy="259045"/>
    <xdr:sp macro="" textlink="">
      <xdr:nvSpPr>
        <xdr:cNvPr id="641" name="n_2aveValue【保健センター・保健所】&#10;有形固定資産減価償却率">
          <a:extLst>
            <a:ext uri="{FF2B5EF4-FFF2-40B4-BE49-F238E27FC236}">
              <a16:creationId xmlns="" xmlns:a16="http://schemas.microsoft.com/office/drawing/2014/main" id="{00000000-0008-0000-0200-000081020000}"/>
            </a:ext>
          </a:extLst>
        </xdr:cNvPr>
        <xdr:cNvSpPr txBox="1"/>
      </xdr:nvSpPr>
      <xdr:spPr>
        <a:xfrm>
          <a:off x="14389744" y="10231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2540</xdr:rowOff>
    </xdr:from>
    <xdr:to>
      <xdr:col>72</xdr:col>
      <xdr:colOff>38100</xdr:colOff>
      <xdr:row>59</xdr:row>
      <xdr:rowOff>104140</xdr:rowOff>
    </xdr:to>
    <xdr:sp macro="" textlink="">
      <xdr:nvSpPr>
        <xdr:cNvPr id="642" name="フローチャート: 判断 641">
          <a:extLst>
            <a:ext uri="{FF2B5EF4-FFF2-40B4-BE49-F238E27FC236}">
              <a16:creationId xmlns="" xmlns:a16="http://schemas.microsoft.com/office/drawing/2014/main" id="{00000000-0008-0000-0200-000082020000}"/>
            </a:ext>
          </a:extLst>
        </xdr:cNvPr>
        <xdr:cNvSpPr/>
      </xdr:nvSpPr>
      <xdr:spPr>
        <a:xfrm>
          <a:off x="1365250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95267</xdr:rowOff>
    </xdr:from>
    <xdr:ext cx="405111" cy="259045"/>
    <xdr:sp macro="" textlink="">
      <xdr:nvSpPr>
        <xdr:cNvPr id="643" name="n_3aveValue【保健センター・保健所】&#10;有形固定資産減価償却率">
          <a:extLst>
            <a:ext uri="{FF2B5EF4-FFF2-40B4-BE49-F238E27FC236}">
              <a16:creationId xmlns="" xmlns:a16="http://schemas.microsoft.com/office/drawing/2014/main" id="{00000000-0008-0000-0200-000083020000}"/>
            </a:ext>
          </a:extLst>
        </xdr:cNvPr>
        <xdr:cNvSpPr txBox="1"/>
      </xdr:nvSpPr>
      <xdr:spPr>
        <a:xfrm>
          <a:off x="13500744" y="1021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16510</xdr:rowOff>
    </xdr:from>
    <xdr:to>
      <xdr:col>67</xdr:col>
      <xdr:colOff>101600</xdr:colOff>
      <xdr:row>59</xdr:row>
      <xdr:rowOff>118110</xdr:rowOff>
    </xdr:to>
    <xdr:sp macro="" textlink="">
      <xdr:nvSpPr>
        <xdr:cNvPr id="644" name="フローチャート: 判断 643">
          <a:extLst>
            <a:ext uri="{FF2B5EF4-FFF2-40B4-BE49-F238E27FC236}">
              <a16:creationId xmlns="" xmlns:a16="http://schemas.microsoft.com/office/drawing/2014/main" id="{00000000-0008-0000-0200-000084020000}"/>
            </a:ext>
          </a:extLst>
        </xdr:cNvPr>
        <xdr:cNvSpPr/>
      </xdr:nvSpPr>
      <xdr:spPr>
        <a:xfrm>
          <a:off x="12763500" y="1013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59</xdr:row>
      <xdr:rowOff>109237</xdr:rowOff>
    </xdr:from>
    <xdr:ext cx="405111" cy="259045"/>
    <xdr:sp macro="" textlink="">
      <xdr:nvSpPr>
        <xdr:cNvPr id="645" name="n_4aveValue【保健センター・保健所】&#10;有形固定資産減価償却率">
          <a:extLst>
            <a:ext uri="{FF2B5EF4-FFF2-40B4-BE49-F238E27FC236}">
              <a16:creationId xmlns="" xmlns:a16="http://schemas.microsoft.com/office/drawing/2014/main" id="{00000000-0008-0000-0200-000085020000}"/>
            </a:ext>
          </a:extLst>
        </xdr:cNvPr>
        <xdr:cNvSpPr txBox="1"/>
      </xdr:nvSpPr>
      <xdr:spPr>
        <a:xfrm>
          <a:off x="12611744" y="1022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 xmlns:a16="http://schemas.microsoft.com/office/drawing/2014/main" id="{00000000-0008-0000-0200-00008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 xmlns:a16="http://schemas.microsoft.com/office/drawing/2014/main" id="{00000000-0008-0000-0200-00008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 xmlns:a16="http://schemas.microsoft.com/office/drawing/2014/main" id="{00000000-0008-0000-0200-00008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 xmlns:a16="http://schemas.microsoft.com/office/drawing/2014/main" id="{00000000-0008-0000-0200-00008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 xmlns:a16="http://schemas.microsoft.com/office/drawing/2014/main" id="{00000000-0008-0000-0200-00008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44450</xdr:rowOff>
    </xdr:from>
    <xdr:to>
      <xdr:col>85</xdr:col>
      <xdr:colOff>177800</xdr:colOff>
      <xdr:row>55</xdr:row>
      <xdr:rowOff>146050</xdr:rowOff>
    </xdr:to>
    <xdr:sp macro="" textlink="">
      <xdr:nvSpPr>
        <xdr:cNvPr id="651" name="楕円 650">
          <a:extLst>
            <a:ext uri="{FF2B5EF4-FFF2-40B4-BE49-F238E27FC236}">
              <a16:creationId xmlns="" xmlns:a16="http://schemas.microsoft.com/office/drawing/2014/main" id="{00000000-0008-0000-0200-00008B020000}"/>
            </a:ext>
          </a:extLst>
        </xdr:cNvPr>
        <xdr:cNvSpPr/>
      </xdr:nvSpPr>
      <xdr:spPr>
        <a:xfrm>
          <a:off x="162687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168927</xdr:rowOff>
    </xdr:from>
    <xdr:ext cx="340478" cy="259045"/>
    <xdr:sp macro="" textlink="">
      <xdr:nvSpPr>
        <xdr:cNvPr id="652" name="【保健センター・保健所】&#10;有形固定資産減価償却率該当値テキスト">
          <a:extLst>
            <a:ext uri="{FF2B5EF4-FFF2-40B4-BE49-F238E27FC236}">
              <a16:creationId xmlns="" xmlns:a16="http://schemas.microsoft.com/office/drawing/2014/main" id="{00000000-0008-0000-0200-00008C020000}"/>
            </a:ext>
          </a:extLst>
        </xdr:cNvPr>
        <xdr:cNvSpPr txBox="1"/>
      </xdr:nvSpPr>
      <xdr:spPr>
        <a:xfrm>
          <a:off x="16357600" y="9427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1270</xdr:rowOff>
    </xdr:from>
    <xdr:to>
      <xdr:col>81</xdr:col>
      <xdr:colOff>101600</xdr:colOff>
      <xdr:row>59</xdr:row>
      <xdr:rowOff>102870</xdr:rowOff>
    </xdr:to>
    <xdr:sp macro="" textlink="">
      <xdr:nvSpPr>
        <xdr:cNvPr id="653" name="楕円 652">
          <a:extLst>
            <a:ext uri="{FF2B5EF4-FFF2-40B4-BE49-F238E27FC236}">
              <a16:creationId xmlns="" xmlns:a16="http://schemas.microsoft.com/office/drawing/2014/main" id="{00000000-0008-0000-0200-00008D020000}"/>
            </a:ext>
          </a:extLst>
        </xdr:cNvPr>
        <xdr:cNvSpPr/>
      </xdr:nvSpPr>
      <xdr:spPr>
        <a:xfrm>
          <a:off x="154305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95250</xdr:rowOff>
    </xdr:from>
    <xdr:to>
      <xdr:col>85</xdr:col>
      <xdr:colOff>127000</xdr:colOff>
      <xdr:row>59</xdr:row>
      <xdr:rowOff>52070</xdr:rowOff>
    </xdr:to>
    <xdr:cxnSp macro="">
      <xdr:nvCxnSpPr>
        <xdr:cNvPr id="654" name="直線コネクタ 653">
          <a:extLst>
            <a:ext uri="{FF2B5EF4-FFF2-40B4-BE49-F238E27FC236}">
              <a16:creationId xmlns="" xmlns:a16="http://schemas.microsoft.com/office/drawing/2014/main" id="{00000000-0008-0000-0200-00008E020000}"/>
            </a:ext>
          </a:extLst>
        </xdr:cNvPr>
        <xdr:cNvCxnSpPr/>
      </xdr:nvCxnSpPr>
      <xdr:spPr>
        <a:xfrm flipV="1">
          <a:off x="15481300" y="9525000"/>
          <a:ext cx="838200" cy="64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144780</xdr:rowOff>
    </xdr:from>
    <xdr:to>
      <xdr:col>76</xdr:col>
      <xdr:colOff>165100</xdr:colOff>
      <xdr:row>59</xdr:row>
      <xdr:rowOff>74930</xdr:rowOff>
    </xdr:to>
    <xdr:sp macro="" textlink="">
      <xdr:nvSpPr>
        <xdr:cNvPr id="655" name="楕円 654">
          <a:extLst>
            <a:ext uri="{FF2B5EF4-FFF2-40B4-BE49-F238E27FC236}">
              <a16:creationId xmlns="" xmlns:a16="http://schemas.microsoft.com/office/drawing/2014/main" id="{00000000-0008-0000-0200-00008F020000}"/>
            </a:ext>
          </a:extLst>
        </xdr:cNvPr>
        <xdr:cNvSpPr/>
      </xdr:nvSpPr>
      <xdr:spPr>
        <a:xfrm>
          <a:off x="145415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24130</xdr:rowOff>
    </xdr:from>
    <xdr:to>
      <xdr:col>81</xdr:col>
      <xdr:colOff>50800</xdr:colOff>
      <xdr:row>59</xdr:row>
      <xdr:rowOff>52070</xdr:rowOff>
    </xdr:to>
    <xdr:cxnSp macro="">
      <xdr:nvCxnSpPr>
        <xdr:cNvPr id="656" name="直線コネクタ 655">
          <a:extLst>
            <a:ext uri="{FF2B5EF4-FFF2-40B4-BE49-F238E27FC236}">
              <a16:creationId xmlns="" xmlns:a16="http://schemas.microsoft.com/office/drawing/2014/main" id="{00000000-0008-0000-0200-000090020000}"/>
            </a:ext>
          </a:extLst>
        </xdr:cNvPr>
        <xdr:cNvCxnSpPr/>
      </xdr:nvCxnSpPr>
      <xdr:spPr>
        <a:xfrm>
          <a:off x="14592300" y="101396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116840</xdr:rowOff>
    </xdr:from>
    <xdr:to>
      <xdr:col>72</xdr:col>
      <xdr:colOff>38100</xdr:colOff>
      <xdr:row>59</xdr:row>
      <xdr:rowOff>46990</xdr:rowOff>
    </xdr:to>
    <xdr:sp macro="" textlink="">
      <xdr:nvSpPr>
        <xdr:cNvPr id="657" name="楕円 656">
          <a:extLst>
            <a:ext uri="{FF2B5EF4-FFF2-40B4-BE49-F238E27FC236}">
              <a16:creationId xmlns="" xmlns:a16="http://schemas.microsoft.com/office/drawing/2014/main" id="{00000000-0008-0000-0200-000091020000}"/>
            </a:ext>
          </a:extLst>
        </xdr:cNvPr>
        <xdr:cNvSpPr/>
      </xdr:nvSpPr>
      <xdr:spPr>
        <a:xfrm>
          <a:off x="13652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167640</xdr:rowOff>
    </xdr:from>
    <xdr:to>
      <xdr:col>76</xdr:col>
      <xdr:colOff>114300</xdr:colOff>
      <xdr:row>59</xdr:row>
      <xdr:rowOff>24130</xdr:rowOff>
    </xdr:to>
    <xdr:cxnSp macro="">
      <xdr:nvCxnSpPr>
        <xdr:cNvPr id="658" name="直線コネクタ 657">
          <a:extLst>
            <a:ext uri="{FF2B5EF4-FFF2-40B4-BE49-F238E27FC236}">
              <a16:creationId xmlns="" xmlns:a16="http://schemas.microsoft.com/office/drawing/2014/main" id="{00000000-0008-0000-0200-000092020000}"/>
            </a:ext>
          </a:extLst>
        </xdr:cNvPr>
        <xdr:cNvCxnSpPr/>
      </xdr:nvCxnSpPr>
      <xdr:spPr>
        <a:xfrm>
          <a:off x="13703300" y="1011174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88900</xdr:rowOff>
    </xdr:from>
    <xdr:to>
      <xdr:col>67</xdr:col>
      <xdr:colOff>101600</xdr:colOff>
      <xdr:row>59</xdr:row>
      <xdr:rowOff>19050</xdr:rowOff>
    </xdr:to>
    <xdr:sp macro="" textlink="">
      <xdr:nvSpPr>
        <xdr:cNvPr id="659" name="楕円 658">
          <a:extLst>
            <a:ext uri="{FF2B5EF4-FFF2-40B4-BE49-F238E27FC236}">
              <a16:creationId xmlns="" xmlns:a16="http://schemas.microsoft.com/office/drawing/2014/main" id="{00000000-0008-0000-0200-000093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139700</xdr:rowOff>
    </xdr:from>
    <xdr:to>
      <xdr:col>71</xdr:col>
      <xdr:colOff>177800</xdr:colOff>
      <xdr:row>58</xdr:row>
      <xdr:rowOff>167640</xdr:rowOff>
    </xdr:to>
    <xdr:cxnSp macro="">
      <xdr:nvCxnSpPr>
        <xdr:cNvPr id="660" name="直線コネクタ 659">
          <a:extLst>
            <a:ext uri="{FF2B5EF4-FFF2-40B4-BE49-F238E27FC236}">
              <a16:creationId xmlns="" xmlns:a16="http://schemas.microsoft.com/office/drawing/2014/main" id="{00000000-0008-0000-0200-000094020000}"/>
            </a:ext>
          </a:extLst>
        </xdr:cNvPr>
        <xdr:cNvCxnSpPr/>
      </xdr:nvCxnSpPr>
      <xdr:spPr>
        <a:xfrm>
          <a:off x="12814300" y="1008380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119397</xdr:rowOff>
    </xdr:from>
    <xdr:ext cx="405111" cy="259045"/>
    <xdr:sp macro="" textlink="">
      <xdr:nvSpPr>
        <xdr:cNvPr id="661" name="n_1mainValue【保健センター・保健所】&#10;有形固定資産減価償却率">
          <a:extLst>
            <a:ext uri="{FF2B5EF4-FFF2-40B4-BE49-F238E27FC236}">
              <a16:creationId xmlns="" xmlns:a16="http://schemas.microsoft.com/office/drawing/2014/main" id="{00000000-0008-0000-0200-000095020000}"/>
            </a:ext>
          </a:extLst>
        </xdr:cNvPr>
        <xdr:cNvSpPr txBox="1"/>
      </xdr:nvSpPr>
      <xdr:spPr>
        <a:xfrm>
          <a:off x="15266044" y="9892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91457</xdr:rowOff>
    </xdr:from>
    <xdr:ext cx="405111" cy="259045"/>
    <xdr:sp macro="" textlink="">
      <xdr:nvSpPr>
        <xdr:cNvPr id="662" name="n_2mainValue【保健センター・保健所】&#10;有形固定資産減価償却率">
          <a:extLst>
            <a:ext uri="{FF2B5EF4-FFF2-40B4-BE49-F238E27FC236}">
              <a16:creationId xmlns="" xmlns:a16="http://schemas.microsoft.com/office/drawing/2014/main" id="{00000000-0008-0000-0200-000096020000}"/>
            </a:ext>
          </a:extLst>
        </xdr:cNvPr>
        <xdr:cNvSpPr txBox="1"/>
      </xdr:nvSpPr>
      <xdr:spPr>
        <a:xfrm>
          <a:off x="14389744" y="986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63517</xdr:rowOff>
    </xdr:from>
    <xdr:ext cx="405111" cy="259045"/>
    <xdr:sp macro="" textlink="">
      <xdr:nvSpPr>
        <xdr:cNvPr id="663" name="n_3mainValue【保健センター・保健所】&#10;有形固定資産減価償却率">
          <a:extLst>
            <a:ext uri="{FF2B5EF4-FFF2-40B4-BE49-F238E27FC236}">
              <a16:creationId xmlns="" xmlns:a16="http://schemas.microsoft.com/office/drawing/2014/main" id="{00000000-0008-0000-0200-000097020000}"/>
            </a:ext>
          </a:extLst>
        </xdr:cNvPr>
        <xdr:cNvSpPr txBox="1"/>
      </xdr:nvSpPr>
      <xdr:spPr>
        <a:xfrm>
          <a:off x="135007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35577</xdr:rowOff>
    </xdr:from>
    <xdr:ext cx="405111" cy="259045"/>
    <xdr:sp macro="" textlink="">
      <xdr:nvSpPr>
        <xdr:cNvPr id="664" name="n_4mainValue【保健センター・保健所】&#10;有形固定資産減価償却率">
          <a:extLst>
            <a:ext uri="{FF2B5EF4-FFF2-40B4-BE49-F238E27FC236}">
              <a16:creationId xmlns="" xmlns:a16="http://schemas.microsoft.com/office/drawing/2014/main" id="{00000000-0008-0000-0200-000098020000}"/>
            </a:ext>
          </a:extLst>
        </xdr:cNvPr>
        <xdr:cNvSpPr txBox="1"/>
      </xdr:nvSpPr>
      <xdr:spPr>
        <a:xfrm>
          <a:off x="12611744" y="980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 xmlns:a16="http://schemas.microsoft.com/office/drawing/2014/main" id="{00000000-0008-0000-0200-00009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 xmlns:a16="http://schemas.microsoft.com/office/drawing/2014/main" id="{00000000-0008-0000-0200-00009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 xmlns:a16="http://schemas.microsoft.com/office/drawing/2014/main" id="{00000000-0008-0000-0200-00009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 xmlns:a16="http://schemas.microsoft.com/office/drawing/2014/main" id="{00000000-0008-0000-0200-00009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 xmlns:a16="http://schemas.microsoft.com/office/drawing/2014/main" id="{00000000-0008-0000-0200-00009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 xmlns:a16="http://schemas.microsoft.com/office/drawing/2014/main" id="{00000000-0008-0000-0200-00009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 xmlns:a16="http://schemas.microsoft.com/office/drawing/2014/main" id="{00000000-0008-0000-0200-00009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 xmlns:a16="http://schemas.microsoft.com/office/drawing/2014/main" id="{00000000-0008-0000-0200-0000A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a:extLst>
            <a:ext uri="{FF2B5EF4-FFF2-40B4-BE49-F238E27FC236}">
              <a16:creationId xmlns="" xmlns:a16="http://schemas.microsoft.com/office/drawing/2014/main" id="{00000000-0008-0000-0200-0000A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 xmlns:a16="http://schemas.microsoft.com/office/drawing/2014/main" id="{00000000-0008-0000-0200-0000A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a:extLst>
            <a:ext uri="{FF2B5EF4-FFF2-40B4-BE49-F238E27FC236}">
              <a16:creationId xmlns="" xmlns:a16="http://schemas.microsoft.com/office/drawing/2014/main" id="{00000000-0008-0000-0200-0000A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a:extLst>
            <a:ext uri="{FF2B5EF4-FFF2-40B4-BE49-F238E27FC236}">
              <a16:creationId xmlns="" xmlns:a16="http://schemas.microsoft.com/office/drawing/2014/main" id="{00000000-0008-0000-0200-0000A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a:extLst>
            <a:ext uri="{FF2B5EF4-FFF2-40B4-BE49-F238E27FC236}">
              <a16:creationId xmlns="" xmlns:a16="http://schemas.microsoft.com/office/drawing/2014/main" id="{00000000-0008-0000-0200-0000A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a:extLst>
            <a:ext uri="{FF2B5EF4-FFF2-40B4-BE49-F238E27FC236}">
              <a16:creationId xmlns="" xmlns:a16="http://schemas.microsoft.com/office/drawing/2014/main" id="{00000000-0008-0000-0200-0000A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a:extLst>
            <a:ext uri="{FF2B5EF4-FFF2-40B4-BE49-F238E27FC236}">
              <a16:creationId xmlns="" xmlns:a16="http://schemas.microsoft.com/office/drawing/2014/main" id="{00000000-0008-0000-0200-0000A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a:extLst>
            <a:ext uri="{FF2B5EF4-FFF2-40B4-BE49-F238E27FC236}">
              <a16:creationId xmlns="" xmlns:a16="http://schemas.microsoft.com/office/drawing/2014/main" id="{00000000-0008-0000-0200-0000A8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a:extLst>
            <a:ext uri="{FF2B5EF4-FFF2-40B4-BE49-F238E27FC236}">
              <a16:creationId xmlns="" xmlns:a16="http://schemas.microsoft.com/office/drawing/2014/main" id="{00000000-0008-0000-0200-0000A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a:extLst>
            <a:ext uri="{FF2B5EF4-FFF2-40B4-BE49-F238E27FC236}">
              <a16:creationId xmlns="" xmlns:a16="http://schemas.microsoft.com/office/drawing/2014/main" id="{00000000-0008-0000-0200-0000AA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a:extLst>
            <a:ext uri="{FF2B5EF4-FFF2-40B4-BE49-F238E27FC236}">
              <a16:creationId xmlns="" xmlns:a16="http://schemas.microsoft.com/office/drawing/2014/main" id="{00000000-0008-0000-0200-0000A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a:extLst>
            <a:ext uri="{FF2B5EF4-FFF2-40B4-BE49-F238E27FC236}">
              <a16:creationId xmlns="" xmlns:a16="http://schemas.microsoft.com/office/drawing/2014/main" id="{00000000-0008-0000-0200-0000AC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 xmlns:a16="http://schemas.microsoft.com/office/drawing/2014/main" id="{00000000-0008-0000-0200-0000A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a:extLst>
            <a:ext uri="{FF2B5EF4-FFF2-40B4-BE49-F238E27FC236}">
              <a16:creationId xmlns="" xmlns:a16="http://schemas.microsoft.com/office/drawing/2014/main" id="{00000000-0008-0000-0200-0000AE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保健センター・保健所】&#10;一人当たり面積グラフ枠">
          <a:extLst>
            <a:ext uri="{FF2B5EF4-FFF2-40B4-BE49-F238E27FC236}">
              <a16:creationId xmlns="" xmlns:a16="http://schemas.microsoft.com/office/drawing/2014/main" id="{00000000-0008-0000-0200-0000A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3810</xdr:rowOff>
    </xdr:to>
    <xdr:cxnSp macro="">
      <xdr:nvCxnSpPr>
        <xdr:cNvPr id="688" name="直線コネクタ 687">
          <a:extLst>
            <a:ext uri="{FF2B5EF4-FFF2-40B4-BE49-F238E27FC236}">
              <a16:creationId xmlns="" xmlns:a16="http://schemas.microsoft.com/office/drawing/2014/main" id="{00000000-0008-0000-0200-0000B0020000}"/>
            </a:ext>
          </a:extLst>
        </xdr:cNvPr>
        <xdr:cNvCxnSpPr/>
      </xdr:nvCxnSpPr>
      <xdr:spPr>
        <a:xfrm flipV="1">
          <a:off x="22160864" y="958596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689" name="【保健センター・保健所】&#10;一人当たり面積最小値テキスト">
          <a:extLst>
            <a:ext uri="{FF2B5EF4-FFF2-40B4-BE49-F238E27FC236}">
              <a16:creationId xmlns="" xmlns:a16="http://schemas.microsoft.com/office/drawing/2014/main" id="{00000000-0008-0000-0200-0000B1020000}"/>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690" name="直線コネクタ 689">
          <a:extLst>
            <a:ext uri="{FF2B5EF4-FFF2-40B4-BE49-F238E27FC236}">
              <a16:creationId xmlns="" xmlns:a16="http://schemas.microsoft.com/office/drawing/2014/main" id="{00000000-0008-0000-0200-0000B2020000}"/>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691" name="【保健センター・保健所】&#10;一人当たり面積最大値テキスト">
          <a:extLst>
            <a:ext uri="{FF2B5EF4-FFF2-40B4-BE49-F238E27FC236}">
              <a16:creationId xmlns="" xmlns:a16="http://schemas.microsoft.com/office/drawing/2014/main" id="{00000000-0008-0000-0200-0000B3020000}"/>
            </a:ext>
          </a:extLst>
        </xdr:cNvPr>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692" name="直線コネクタ 691">
          <a:extLst>
            <a:ext uri="{FF2B5EF4-FFF2-40B4-BE49-F238E27FC236}">
              <a16:creationId xmlns="" xmlns:a16="http://schemas.microsoft.com/office/drawing/2014/main" id="{00000000-0008-0000-0200-0000B4020000}"/>
            </a:ext>
          </a:extLst>
        </xdr:cNvPr>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158767</xdr:rowOff>
    </xdr:from>
    <xdr:ext cx="469744" cy="259045"/>
    <xdr:sp macro="" textlink="">
      <xdr:nvSpPr>
        <xdr:cNvPr id="693" name="【保健センター・保健所】&#10;一人当たり面積平均値テキスト">
          <a:extLst>
            <a:ext uri="{FF2B5EF4-FFF2-40B4-BE49-F238E27FC236}">
              <a16:creationId xmlns="" xmlns:a16="http://schemas.microsoft.com/office/drawing/2014/main" id="{00000000-0008-0000-0200-0000B5020000}"/>
            </a:ext>
          </a:extLst>
        </xdr:cNvPr>
        <xdr:cNvSpPr txBox="1"/>
      </xdr:nvSpPr>
      <xdr:spPr>
        <a:xfrm>
          <a:off x="22199600" y="10445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135890</xdr:rowOff>
    </xdr:from>
    <xdr:to>
      <xdr:col>116</xdr:col>
      <xdr:colOff>114300</xdr:colOff>
      <xdr:row>62</xdr:row>
      <xdr:rowOff>66040</xdr:rowOff>
    </xdr:to>
    <xdr:sp macro="" textlink="">
      <xdr:nvSpPr>
        <xdr:cNvPr id="694" name="フローチャート: 判断 693">
          <a:extLst>
            <a:ext uri="{FF2B5EF4-FFF2-40B4-BE49-F238E27FC236}">
              <a16:creationId xmlns="" xmlns:a16="http://schemas.microsoft.com/office/drawing/2014/main" id="{00000000-0008-0000-0200-0000B6020000}"/>
            </a:ext>
          </a:extLst>
        </xdr:cNvPr>
        <xdr:cNvSpPr/>
      </xdr:nvSpPr>
      <xdr:spPr>
        <a:xfrm>
          <a:off x="22110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695" name="フローチャート: 判断 694">
          <a:extLst>
            <a:ext uri="{FF2B5EF4-FFF2-40B4-BE49-F238E27FC236}">
              <a16:creationId xmlns="" xmlns:a16="http://schemas.microsoft.com/office/drawing/2014/main" id="{00000000-0008-0000-0200-0000B7020000}"/>
            </a:ext>
          </a:extLst>
        </xdr:cNvPr>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64787</xdr:rowOff>
    </xdr:from>
    <xdr:ext cx="469744" cy="259045"/>
    <xdr:sp macro="" textlink="">
      <xdr:nvSpPr>
        <xdr:cNvPr id="696" name="n_1aveValue【保健センター・保健所】&#10;一人当たり面積">
          <a:extLst>
            <a:ext uri="{FF2B5EF4-FFF2-40B4-BE49-F238E27FC236}">
              <a16:creationId xmlns="" xmlns:a16="http://schemas.microsoft.com/office/drawing/2014/main" id="{00000000-0008-0000-0200-0000B8020000}"/>
            </a:ext>
          </a:extLst>
        </xdr:cNvPr>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40640</xdr:rowOff>
    </xdr:from>
    <xdr:to>
      <xdr:col>107</xdr:col>
      <xdr:colOff>101600</xdr:colOff>
      <xdr:row>62</xdr:row>
      <xdr:rowOff>142240</xdr:rowOff>
    </xdr:to>
    <xdr:sp macro="" textlink="">
      <xdr:nvSpPr>
        <xdr:cNvPr id="697" name="フローチャート: 判断 696">
          <a:extLst>
            <a:ext uri="{FF2B5EF4-FFF2-40B4-BE49-F238E27FC236}">
              <a16:creationId xmlns="" xmlns:a16="http://schemas.microsoft.com/office/drawing/2014/main" id="{00000000-0008-0000-0200-0000B9020000}"/>
            </a:ext>
          </a:extLst>
        </xdr:cNvPr>
        <xdr:cNvSpPr/>
      </xdr:nvSpPr>
      <xdr:spPr>
        <a:xfrm>
          <a:off x="20383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133367</xdr:rowOff>
    </xdr:from>
    <xdr:ext cx="469744" cy="259045"/>
    <xdr:sp macro="" textlink="">
      <xdr:nvSpPr>
        <xdr:cNvPr id="698" name="n_2aveValue【保健センター・保健所】&#10;一人当たり面積">
          <a:extLst>
            <a:ext uri="{FF2B5EF4-FFF2-40B4-BE49-F238E27FC236}">
              <a16:creationId xmlns="" xmlns:a16="http://schemas.microsoft.com/office/drawing/2014/main" id="{00000000-0008-0000-0200-0000BA020000}"/>
            </a:ext>
          </a:extLst>
        </xdr:cNvPr>
        <xdr:cNvSpPr txBox="1"/>
      </xdr:nvSpPr>
      <xdr:spPr>
        <a:xfrm>
          <a:off x="20199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59690</xdr:rowOff>
    </xdr:from>
    <xdr:to>
      <xdr:col>102</xdr:col>
      <xdr:colOff>165100</xdr:colOff>
      <xdr:row>62</xdr:row>
      <xdr:rowOff>161290</xdr:rowOff>
    </xdr:to>
    <xdr:sp macro="" textlink="">
      <xdr:nvSpPr>
        <xdr:cNvPr id="699" name="フローチャート: 判断 698">
          <a:extLst>
            <a:ext uri="{FF2B5EF4-FFF2-40B4-BE49-F238E27FC236}">
              <a16:creationId xmlns="" xmlns:a16="http://schemas.microsoft.com/office/drawing/2014/main" id="{00000000-0008-0000-0200-0000BB020000}"/>
            </a:ext>
          </a:extLst>
        </xdr:cNvPr>
        <xdr:cNvSpPr/>
      </xdr:nvSpPr>
      <xdr:spPr>
        <a:xfrm>
          <a:off x="19494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152417</xdr:rowOff>
    </xdr:from>
    <xdr:ext cx="469744" cy="259045"/>
    <xdr:sp macro="" textlink="">
      <xdr:nvSpPr>
        <xdr:cNvPr id="700" name="n_3aveValue【保健センター・保健所】&#10;一人当たり面積">
          <a:extLst>
            <a:ext uri="{FF2B5EF4-FFF2-40B4-BE49-F238E27FC236}">
              <a16:creationId xmlns="" xmlns:a16="http://schemas.microsoft.com/office/drawing/2014/main" id="{00000000-0008-0000-0200-0000BC020000}"/>
            </a:ext>
          </a:extLst>
        </xdr:cNvPr>
        <xdr:cNvSpPr txBox="1"/>
      </xdr:nvSpPr>
      <xdr:spPr>
        <a:xfrm>
          <a:off x="193104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62</xdr:row>
      <xdr:rowOff>86360</xdr:rowOff>
    </xdr:from>
    <xdr:to>
      <xdr:col>98</xdr:col>
      <xdr:colOff>38100</xdr:colOff>
      <xdr:row>63</xdr:row>
      <xdr:rowOff>16510</xdr:rowOff>
    </xdr:to>
    <xdr:sp macro="" textlink="">
      <xdr:nvSpPr>
        <xdr:cNvPr id="701" name="フローチャート: 判断 700">
          <a:extLst>
            <a:ext uri="{FF2B5EF4-FFF2-40B4-BE49-F238E27FC236}">
              <a16:creationId xmlns="" xmlns:a16="http://schemas.microsoft.com/office/drawing/2014/main" id="{00000000-0008-0000-0200-0000BD020000}"/>
            </a:ext>
          </a:extLst>
        </xdr:cNvPr>
        <xdr:cNvSpPr/>
      </xdr:nvSpPr>
      <xdr:spPr>
        <a:xfrm>
          <a:off x="18605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63</xdr:row>
      <xdr:rowOff>7637</xdr:rowOff>
    </xdr:from>
    <xdr:ext cx="469744" cy="259045"/>
    <xdr:sp macro="" textlink="">
      <xdr:nvSpPr>
        <xdr:cNvPr id="702" name="n_4aveValue【保健センター・保健所】&#10;一人当たり面積">
          <a:extLst>
            <a:ext uri="{FF2B5EF4-FFF2-40B4-BE49-F238E27FC236}">
              <a16:creationId xmlns="" xmlns:a16="http://schemas.microsoft.com/office/drawing/2014/main" id="{00000000-0008-0000-0200-0000BE020000}"/>
            </a:ext>
          </a:extLst>
        </xdr:cNvPr>
        <xdr:cNvSpPr txBox="1"/>
      </xdr:nvSpPr>
      <xdr:spPr>
        <a:xfrm>
          <a:off x="18421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 xmlns:a16="http://schemas.microsoft.com/office/drawing/2014/main" id="{00000000-0008-0000-0200-0000B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 xmlns:a16="http://schemas.microsoft.com/office/drawing/2014/main" id="{00000000-0008-0000-0200-0000C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 xmlns:a16="http://schemas.microsoft.com/office/drawing/2014/main" id="{00000000-0008-0000-0200-0000C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 xmlns:a16="http://schemas.microsoft.com/office/drawing/2014/main" id="{00000000-0008-0000-0200-0000C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 xmlns:a16="http://schemas.microsoft.com/office/drawing/2014/main" id="{00000000-0008-0000-0200-0000C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74930</xdr:rowOff>
    </xdr:from>
    <xdr:to>
      <xdr:col>116</xdr:col>
      <xdr:colOff>114300</xdr:colOff>
      <xdr:row>64</xdr:row>
      <xdr:rowOff>5080</xdr:rowOff>
    </xdr:to>
    <xdr:sp macro="" textlink="">
      <xdr:nvSpPr>
        <xdr:cNvPr id="708" name="楕円 707">
          <a:extLst>
            <a:ext uri="{FF2B5EF4-FFF2-40B4-BE49-F238E27FC236}">
              <a16:creationId xmlns="" xmlns:a16="http://schemas.microsoft.com/office/drawing/2014/main" id="{00000000-0008-0000-0200-0000C4020000}"/>
            </a:ext>
          </a:extLst>
        </xdr:cNvPr>
        <xdr:cNvSpPr/>
      </xdr:nvSpPr>
      <xdr:spPr>
        <a:xfrm>
          <a:off x="22110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161307</xdr:rowOff>
    </xdr:from>
    <xdr:ext cx="469744" cy="259045"/>
    <xdr:sp macro="" textlink="">
      <xdr:nvSpPr>
        <xdr:cNvPr id="709" name="【保健センター・保健所】&#10;一人当たり面積該当値テキスト">
          <a:extLst>
            <a:ext uri="{FF2B5EF4-FFF2-40B4-BE49-F238E27FC236}">
              <a16:creationId xmlns="" xmlns:a16="http://schemas.microsoft.com/office/drawing/2014/main" id="{00000000-0008-0000-0200-0000C5020000}"/>
            </a:ext>
          </a:extLst>
        </xdr:cNvPr>
        <xdr:cNvSpPr txBox="1"/>
      </xdr:nvSpPr>
      <xdr:spPr>
        <a:xfrm>
          <a:off x="22199600"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82550</xdr:rowOff>
    </xdr:from>
    <xdr:to>
      <xdr:col>112</xdr:col>
      <xdr:colOff>38100</xdr:colOff>
      <xdr:row>62</xdr:row>
      <xdr:rowOff>12700</xdr:rowOff>
    </xdr:to>
    <xdr:sp macro="" textlink="">
      <xdr:nvSpPr>
        <xdr:cNvPr id="710" name="楕円 709">
          <a:extLst>
            <a:ext uri="{FF2B5EF4-FFF2-40B4-BE49-F238E27FC236}">
              <a16:creationId xmlns="" xmlns:a16="http://schemas.microsoft.com/office/drawing/2014/main" id="{00000000-0008-0000-0200-0000C6020000}"/>
            </a:ext>
          </a:extLst>
        </xdr:cNvPr>
        <xdr:cNvSpPr/>
      </xdr:nvSpPr>
      <xdr:spPr>
        <a:xfrm>
          <a:off x="21272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133350</xdr:rowOff>
    </xdr:from>
    <xdr:to>
      <xdr:col>116</xdr:col>
      <xdr:colOff>63500</xdr:colOff>
      <xdr:row>63</xdr:row>
      <xdr:rowOff>125730</xdr:rowOff>
    </xdr:to>
    <xdr:cxnSp macro="">
      <xdr:nvCxnSpPr>
        <xdr:cNvPr id="711" name="直線コネクタ 710">
          <a:extLst>
            <a:ext uri="{FF2B5EF4-FFF2-40B4-BE49-F238E27FC236}">
              <a16:creationId xmlns="" xmlns:a16="http://schemas.microsoft.com/office/drawing/2014/main" id="{00000000-0008-0000-0200-0000C7020000}"/>
            </a:ext>
          </a:extLst>
        </xdr:cNvPr>
        <xdr:cNvCxnSpPr/>
      </xdr:nvCxnSpPr>
      <xdr:spPr>
        <a:xfrm>
          <a:off x="21323300" y="10591800"/>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93980</xdr:rowOff>
    </xdr:from>
    <xdr:to>
      <xdr:col>107</xdr:col>
      <xdr:colOff>101600</xdr:colOff>
      <xdr:row>62</xdr:row>
      <xdr:rowOff>24130</xdr:rowOff>
    </xdr:to>
    <xdr:sp macro="" textlink="">
      <xdr:nvSpPr>
        <xdr:cNvPr id="712" name="楕円 711">
          <a:extLst>
            <a:ext uri="{FF2B5EF4-FFF2-40B4-BE49-F238E27FC236}">
              <a16:creationId xmlns="" xmlns:a16="http://schemas.microsoft.com/office/drawing/2014/main" id="{00000000-0008-0000-0200-0000C8020000}"/>
            </a:ext>
          </a:extLst>
        </xdr:cNvPr>
        <xdr:cNvSpPr/>
      </xdr:nvSpPr>
      <xdr:spPr>
        <a:xfrm>
          <a:off x="20383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133350</xdr:rowOff>
    </xdr:from>
    <xdr:to>
      <xdr:col>111</xdr:col>
      <xdr:colOff>177800</xdr:colOff>
      <xdr:row>61</xdr:row>
      <xdr:rowOff>144780</xdr:rowOff>
    </xdr:to>
    <xdr:cxnSp macro="">
      <xdr:nvCxnSpPr>
        <xdr:cNvPr id="713" name="直線コネクタ 712">
          <a:extLst>
            <a:ext uri="{FF2B5EF4-FFF2-40B4-BE49-F238E27FC236}">
              <a16:creationId xmlns="" xmlns:a16="http://schemas.microsoft.com/office/drawing/2014/main" id="{00000000-0008-0000-0200-0000C9020000}"/>
            </a:ext>
          </a:extLst>
        </xdr:cNvPr>
        <xdr:cNvCxnSpPr/>
      </xdr:nvCxnSpPr>
      <xdr:spPr>
        <a:xfrm flipV="1">
          <a:off x="20434300" y="105918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105410</xdr:rowOff>
    </xdr:from>
    <xdr:to>
      <xdr:col>102</xdr:col>
      <xdr:colOff>165100</xdr:colOff>
      <xdr:row>62</xdr:row>
      <xdr:rowOff>35560</xdr:rowOff>
    </xdr:to>
    <xdr:sp macro="" textlink="">
      <xdr:nvSpPr>
        <xdr:cNvPr id="714" name="楕円 713">
          <a:extLst>
            <a:ext uri="{FF2B5EF4-FFF2-40B4-BE49-F238E27FC236}">
              <a16:creationId xmlns="" xmlns:a16="http://schemas.microsoft.com/office/drawing/2014/main" id="{00000000-0008-0000-0200-0000CA020000}"/>
            </a:ext>
          </a:extLst>
        </xdr:cNvPr>
        <xdr:cNvSpPr/>
      </xdr:nvSpPr>
      <xdr:spPr>
        <a:xfrm>
          <a:off x="19494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144780</xdr:rowOff>
    </xdr:from>
    <xdr:to>
      <xdr:col>107</xdr:col>
      <xdr:colOff>50800</xdr:colOff>
      <xdr:row>61</xdr:row>
      <xdr:rowOff>156210</xdr:rowOff>
    </xdr:to>
    <xdr:cxnSp macro="">
      <xdr:nvCxnSpPr>
        <xdr:cNvPr id="715" name="直線コネクタ 714">
          <a:extLst>
            <a:ext uri="{FF2B5EF4-FFF2-40B4-BE49-F238E27FC236}">
              <a16:creationId xmlns="" xmlns:a16="http://schemas.microsoft.com/office/drawing/2014/main" id="{00000000-0008-0000-0200-0000CB020000}"/>
            </a:ext>
          </a:extLst>
        </xdr:cNvPr>
        <xdr:cNvCxnSpPr/>
      </xdr:nvCxnSpPr>
      <xdr:spPr>
        <a:xfrm flipV="1">
          <a:off x="19545300" y="106032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113030</xdr:rowOff>
    </xdr:from>
    <xdr:to>
      <xdr:col>98</xdr:col>
      <xdr:colOff>38100</xdr:colOff>
      <xdr:row>62</xdr:row>
      <xdr:rowOff>43180</xdr:rowOff>
    </xdr:to>
    <xdr:sp macro="" textlink="">
      <xdr:nvSpPr>
        <xdr:cNvPr id="716" name="楕円 715">
          <a:extLst>
            <a:ext uri="{FF2B5EF4-FFF2-40B4-BE49-F238E27FC236}">
              <a16:creationId xmlns="" xmlns:a16="http://schemas.microsoft.com/office/drawing/2014/main" id="{00000000-0008-0000-0200-0000CC020000}"/>
            </a:ext>
          </a:extLst>
        </xdr:cNvPr>
        <xdr:cNvSpPr/>
      </xdr:nvSpPr>
      <xdr:spPr>
        <a:xfrm>
          <a:off x="18605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156210</xdr:rowOff>
    </xdr:from>
    <xdr:to>
      <xdr:col>102</xdr:col>
      <xdr:colOff>114300</xdr:colOff>
      <xdr:row>61</xdr:row>
      <xdr:rowOff>163830</xdr:rowOff>
    </xdr:to>
    <xdr:cxnSp macro="">
      <xdr:nvCxnSpPr>
        <xdr:cNvPr id="717" name="直線コネクタ 716">
          <a:extLst>
            <a:ext uri="{FF2B5EF4-FFF2-40B4-BE49-F238E27FC236}">
              <a16:creationId xmlns="" xmlns:a16="http://schemas.microsoft.com/office/drawing/2014/main" id="{00000000-0008-0000-0200-0000CD020000}"/>
            </a:ext>
          </a:extLst>
        </xdr:cNvPr>
        <xdr:cNvCxnSpPr/>
      </xdr:nvCxnSpPr>
      <xdr:spPr>
        <a:xfrm flipV="1">
          <a:off x="18656300" y="10614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29227</xdr:rowOff>
    </xdr:from>
    <xdr:ext cx="469744" cy="259045"/>
    <xdr:sp macro="" textlink="">
      <xdr:nvSpPr>
        <xdr:cNvPr id="718" name="n_1mainValue【保健センター・保健所】&#10;一人当たり面積">
          <a:extLst>
            <a:ext uri="{FF2B5EF4-FFF2-40B4-BE49-F238E27FC236}">
              <a16:creationId xmlns="" xmlns:a16="http://schemas.microsoft.com/office/drawing/2014/main" id="{00000000-0008-0000-0200-0000CE020000}"/>
            </a:ext>
          </a:extLst>
        </xdr:cNvPr>
        <xdr:cNvSpPr txBox="1"/>
      </xdr:nvSpPr>
      <xdr:spPr>
        <a:xfrm>
          <a:off x="21075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40657</xdr:rowOff>
    </xdr:from>
    <xdr:ext cx="469744" cy="259045"/>
    <xdr:sp macro="" textlink="">
      <xdr:nvSpPr>
        <xdr:cNvPr id="719" name="n_2mainValue【保健センター・保健所】&#10;一人当たり面積">
          <a:extLst>
            <a:ext uri="{FF2B5EF4-FFF2-40B4-BE49-F238E27FC236}">
              <a16:creationId xmlns="" xmlns:a16="http://schemas.microsoft.com/office/drawing/2014/main" id="{00000000-0008-0000-0200-0000CF020000}"/>
            </a:ext>
          </a:extLst>
        </xdr:cNvPr>
        <xdr:cNvSpPr txBox="1"/>
      </xdr:nvSpPr>
      <xdr:spPr>
        <a:xfrm>
          <a:off x="20199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52087</xdr:rowOff>
    </xdr:from>
    <xdr:ext cx="469744" cy="259045"/>
    <xdr:sp macro="" textlink="">
      <xdr:nvSpPr>
        <xdr:cNvPr id="720" name="n_3mainValue【保健センター・保健所】&#10;一人当たり面積">
          <a:extLst>
            <a:ext uri="{FF2B5EF4-FFF2-40B4-BE49-F238E27FC236}">
              <a16:creationId xmlns="" xmlns:a16="http://schemas.microsoft.com/office/drawing/2014/main" id="{00000000-0008-0000-0200-0000D0020000}"/>
            </a:ext>
          </a:extLst>
        </xdr:cNvPr>
        <xdr:cNvSpPr txBox="1"/>
      </xdr:nvSpPr>
      <xdr:spPr>
        <a:xfrm>
          <a:off x="19310427" y="1033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59707</xdr:rowOff>
    </xdr:from>
    <xdr:ext cx="469744" cy="259045"/>
    <xdr:sp macro="" textlink="">
      <xdr:nvSpPr>
        <xdr:cNvPr id="721" name="n_4mainValue【保健センター・保健所】&#10;一人当たり面積">
          <a:extLst>
            <a:ext uri="{FF2B5EF4-FFF2-40B4-BE49-F238E27FC236}">
              <a16:creationId xmlns="" xmlns:a16="http://schemas.microsoft.com/office/drawing/2014/main" id="{00000000-0008-0000-0200-0000D1020000}"/>
            </a:ext>
          </a:extLst>
        </xdr:cNvPr>
        <xdr:cNvSpPr txBox="1"/>
      </xdr:nvSpPr>
      <xdr:spPr>
        <a:xfrm>
          <a:off x="18421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 xmlns:a16="http://schemas.microsoft.com/office/drawing/2014/main" id="{00000000-0008-0000-0200-0000D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 xmlns:a16="http://schemas.microsoft.com/office/drawing/2014/main" id="{00000000-0008-0000-0200-0000D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 xmlns:a16="http://schemas.microsoft.com/office/drawing/2014/main" id="{00000000-0008-0000-0200-0000D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 xmlns:a16="http://schemas.microsoft.com/office/drawing/2014/main" id="{00000000-0008-0000-0200-0000D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 xmlns:a16="http://schemas.microsoft.com/office/drawing/2014/main" id="{00000000-0008-0000-0200-0000D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 xmlns:a16="http://schemas.microsoft.com/office/drawing/2014/main" id="{00000000-0008-0000-0200-0000D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 xmlns:a16="http://schemas.microsoft.com/office/drawing/2014/main" id="{00000000-0008-0000-0200-0000D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 xmlns:a16="http://schemas.microsoft.com/office/drawing/2014/main" id="{00000000-0008-0000-0200-0000D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a:extLst>
            <a:ext uri="{FF2B5EF4-FFF2-40B4-BE49-F238E27FC236}">
              <a16:creationId xmlns="" xmlns:a16="http://schemas.microsoft.com/office/drawing/2014/main" id="{00000000-0008-0000-0200-0000D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a:extLst>
            <a:ext uri="{FF2B5EF4-FFF2-40B4-BE49-F238E27FC236}">
              <a16:creationId xmlns="" xmlns:a16="http://schemas.microsoft.com/office/drawing/2014/main" id="{00000000-0008-0000-0200-0000D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a:extLst>
            <a:ext uri="{FF2B5EF4-FFF2-40B4-BE49-F238E27FC236}">
              <a16:creationId xmlns="" xmlns:a16="http://schemas.microsoft.com/office/drawing/2014/main" id="{00000000-0008-0000-0200-0000D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3" name="直線コネクタ 732">
          <a:extLst>
            <a:ext uri="{FF2B5EF4-FFF2-40B4-BE49-F238E27FC236}">
              <a16:creationId xmlns="" xmlns:a16="http://schemas.microsoft.com/office/drawing/2014/main" id="{00000000-0008-0000-0200-0000DD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4" name="テキスト ボックス 733">
          <a:extLst>
            <a:ext uri="{FF2B5EF4-FFF2-40B4-BE49-F238E27FC236}">
              <a16:creationId xmlns="" xmlns:a16="http://schemas.microsoft.com/office/drawing/2014/main" id="{00000000-0008-0000-0200-0000DE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5" name="直線コネクタ 734">
          <a:extLst>
            <a:ext uri="{FF2B5EF4-FFF2-40B4-BE49-F238E27FC236}">
              <a16:creationId xmlns="" xmlns:a16="http://schemas.microsoft.com/office/drawing/2014/main" id="{00000000-0008-0000-0200-0000DF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6" name="テキスト ボックス 735">
          <a:extLst>
            <a:ext uri="{FF2B5EF4-FFF2-40B4-BE49-F238E27FC236}">
              <a16:creationId xmlns="" xmlns:a16="http://schemas.microsoft.com/office/drawing/2014/main" id="{00000000-0008-0000-0200-0000E0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a:extLst>
            <a:ext uri="{FF2B5EF4-FFF2-40B4-BE49-F238E27FC236}">
              <a16:creationId xmlns="" xmlns:a16="http://schemas.microsoft.com/office/drawing/2014/main" id="{00000000-0008-0000-0200-0000E1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a:extLst>
            <a:ext uri="{FF2B5EF4-FFF2-40B4-BE49-F238E27FC236}">
              <a16:creationId xmlns="" xmlns:a16="http://schemas.microsoft.com/office/drawing/2014/main" id="{00000000-0008-0000-0200-0000E2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9" name="直線コネクタ 738">
          <a:extLst>
            <a:ext uri="{FF2B5EF4-FFF2-40B4-BE49-F238E27FC236}">
              <a16:creationId xmlns="" xmlns:a16="http://schemas.microsoft.com/office/drawing/2014/main" id="{00000000-0008-0000-0200-0000E3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0" name="テキスト ボックス 739">
          <a:extLst>
            <a:ext uri="{FF2B5EF4-FFF2-40B4-BE49-F238E27FC236}">
              <a16:creationId xmlns="" xmlns:a16="http://schemas.microsoft.com/office/drawing/2014/main" id="{00000000-0008-0000-0200-0000E4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1" name="直線コネクタ 740">
          <a:extLst>
            <a:ext uri="{FF2B5EF4-FFF2-40B4-BE49-F238E27FC236}">
              <a16:creationId xmlns="" xmlns:a16="http://schemas.microsoft.com/office/drawing/2014/main" id="{00000000-0008-0000-0200-0000E5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2" name="テキスト ボックス 741">
          <a:extLst>
            <a:ext uri="{FF2B5EF4-FFF2-40B4-BE49-F238E27FC236}">
              <a16:creationId xmlns="" xmlns:a16="http://schemas.microsoft.com/office/drawing/2014/main" id="{00000000-0008-0000-0200-0000E6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a:extLst>
            <a:ext uri="{FF2B5EF4-FFF2-40B4-BE49-F238E27FC236}">
              <a16:creationId xmlns="" xmlns:a16="http://schemas.microsoft.com/office/drawing/2014/main" id="{00000000-0008-0000-0200-0000E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4" name="テキスト ボックス 743">
          <a:extLst>
            <a:ext uri="{FF2B5EF4-FFF2-40B4-BE49-F238E27FC236}">
              <a16:creationId xmlns="" xmlns:a16="http://schemas.microsoft.com/office/drawing/2014/main" id="{00000000-0008-0000-0200-0000E8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5" name="【消防施設】&#10;有形固定資産減価償却率グラフ枠">
          <a:extLst>
            <a:ext uri="{FF2B5EF4-FFF2-40B4-BE49-F238E27FC236}">
              <a16:creationId xmlns="" xmlns:a16="http://schemas.microsoft.com/office/drawing/2014/main" id="{00000000-0008-0000-0200-0000E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746" name="直線コネクタ 745">
          <a:extLst>
            <a:ext uri="{FF2B5EF4-FFF2-40B4-BE49-F238E27FC236}">
              <a16:creationId xmlns="" xmlns:a16="http://schemas.microsoft.com/office/drawing/2014/main" id="{00000000-0008-0000-0200-0000EA020000}"/>
            </a:ext>
          </a:extLst>
        </xdr:cNvPr>
        <xdr:cNvCxnSpPr/>
      </xdr:nvCxnSpPr>
      <xdr:spPr>
        <a:xfrm flipV="1">
          <a:off x="16318864" y="1333690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747" name="【消防施設】&#10;有形固定資産減価償却率最小値テキスト">
          <a:extLst>
            <a:ext uri="{FF2B5EF4-FFF2-40B4-BE49-F238E27FC236}">
              <a16:creationId xmlns="" xmlns:a16="http://schemas.microsoft.com/office/drawing/2014/main" id="{00000000-0008-0000-0200-0000EB020000}"/>
            </a:ext>
          </a:extLst>
        </xdr:cNvPr>
        <xdr:cNvSpPr txBox="1"/>
      </xdr:nvSpPr>
      <xdr:spPr>
        <a:xfrm>
          <a:off x="16357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748" name="直線コネクタ 747">
          <a:extLst>
            <a:ext uri="{FF2B5EF4-FFF2-40B4-BE49-F238E27FC236}">
              <a16:creationId xmlns="" xmlns:a16="http://schemas.microsoft.com/office/drawing/2014/main" id="{00000000-0008-0000-0200-0000EC020000}"/>
            </a:ext>
          </a:extLst>
        </xdr:cNvPr>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749" name="【消防施設】&#10;有形固定資産減価償却率最大値テキスト">
          <a:extLst>
            <a:ext uri="{FF2B5EF4-FFF2-40B4-BE49-F238E27FC236}">
              <a16:creationId xmlns="" xmlns:a16="http://schemas.microsoft.com/office/drawing/2014/main" id="{00000000-0008-0000-0200-0000ED020000}"/>
            </a:ext>
          </a:extLst>
        </xdr:cNvPr>
        <xdr:cNvSpPr txBox="1"/>
      </xdr:nvSpPr>
      <xdr:spPr>
        <a:xfrm>
          <a:off x="16357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750" name="直線コネクタ 749">
          <a:extLst>
            <a:ext uri="{FF2B5EF4-FFF2-40B4-BE49-F238E27FC236}">
              <a16:creationId xmlns="" xmlns:a16="http://schemas.microsoft.com/office/drawing/2014/main" id="{00000000-0008-0000-0200-0000EE020000}"/>
            </a:ext>
          </a:extLst>
        </xdr:cNvPr>
        <xdr:cNvCxnSpPr/>
      </xdr:nvCxnSpPr>
      <xdr:spPr>
        <a:xfrm>
          <a:off x="16230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110507</xdr:rowOff>
    </xdr:from>
    <xdr:ext cx="405111" cy="259045"/>
    <xdr:sp macro="" textlink="">
      <xdr:nvSpPr>
        <xdr:cNvPr id="751" name="【消防施設】&#10;有形固定資産減価償却率平均値テキスト">
          <a:extLst>
            <a:ext uri="{FF2B5EF4-FFF2-40B4-BE49-F238E27FC236}">
              <a16:creationId xmlns="" xmlns:a16="http://schemas.microsoft.com/office/drawing/2014/main" id="{00000000-0008-0000-0200-0000EF020000}"/>
            </a:ext>
          </a:extLst>
        </xdr:cNvPr>
        <xdr:cNvSpPr txBox="1"/>
      </xdr:nvSpPr>
      <xdr:spPr>
        <a:xfrm>
          <a:off x="16357600" y="1399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752" name="フローチャート: 判断 751">
          <a:extLst>
            <a:ext uri="{FF2B5EF4-FFF2-40B4-BE49-F238E27FC236}">
              <a16:creationId xmlns="" xmlns:a16="http://schemas.microsoft.com/office/drawing/2014/main" id="{00000000-0008-0000-0200-0000F0020000}"/>
            </a:ext>
          </a:extLst>
        </xdr:cNvPr>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753" name="フローチャート: 判断 752">
          <a:extLst>
            <a:ext uri="{FF2B5EF4-FFF2-40B4-BE49-F238E27FC236}">
              <a16:creationId xmlns="" xmlns:a16="http://schemas.microsoft.com/office/drawing/2014/main" id="{00000000-0008-0000-0200-0000F1020000}"/>
            </a:ext>
          </a:extLst>
        </xdr:cNvPr>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148607</xdr:rowOff>
    </xdr:from>
    <xdr:ext cx="405111" cy="259045"/>
    <xdr:sp macro="" textlink="">
      <xdr:nvSpPr>
        <xdr:cNvPr id="754" name="n_1aveValue【消防施設】&#10;有形固定資産減価償却率">
          <a:extLst>
            <a:ext uri="{FF2B5EF4-FFF2-40B4-BE49-F238E27FC236}">
              <a16:creationId xmlns="" xmlns:a16="http://schemas.microsoft.com/office/drawing/2014/main" id="{00000000-0008-0000-0200-0000F2020000}"/>
            </a:ext>
          </a:extLst>
        </xdr:cNvPr>
        <xdr:cNvSpPr txBox="1"/>
      </xdr:nvSpPr>
      <xdr:spPr>
        <a:xfrm>
          <a:off x="152660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12064</xdr:rowOff>
    </xdr:from>
    <xdr:to>
      <xdr:col>76</xdr:col>
      <xdr:colOff>165100</xdr:colOff>
      <xdr:row>81</xdr:row>
      <xdr:rowOff>113664</xdr:rowOff>
    </xdr:to>
    <xdr:sp macro="" textlink="">
      <xdr:nvSpPr>
        <xdr:cNvPr id="755" name="フローチャート: 判断 754">
          <a:extLst>
            <a:ext uri="{FF2B5EF4-FFF2-40B4-BE49-F238E27FC236}">
              <a16:creationId xmlns="" xmlns:a16="http://schemas.microsoft.com/office/drawing/2014/main" id="{00000000-0008-0000-0200-0000F3020000}"/>
            </a:ext>
          </a:extLst>
        </xdr:cNvPr>
        <xdr:cNvSpPr/>
      </xdr:nvSpPr>
      <xdr:spPr>
        <a:xfrm>
          <a:off x="14541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104791</xdr:rowOff>
    </xdr:from>
    <xdr:ext cx="405111" cy="259045"/>
    <xdr:sp macro="" textlink="">
      <xdr:nvSpPr>
        <xdr:cNvPr id="756" name="n_2aveValue【消防施設】&#10;有形固定資産減価償却率">
          <a:extLst>
            <a:ext uri="{FF2B5EF4-FFF2-40B4-BE49-F238E27FC236}">
              <a16:creationId xmlns="" xmlns:a16="http://schemas.microsoft.com/office/drawing/2014/main" id="{00000000-0008-0000-0200-0000F4020000}"/>
            </a:ext>
          </a:extLst>
        </xdr:cNvPr>
        <xdr:cNvSpPr txBox="1"/>
      </xdr:nvSpPr>
      <xdr:spPr>
        <a:xfrm>
          <a:off x="14389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63500</xdr:rowOff>
    </xdr:from>
    <xdr:to>
      <xdr:col>72</xdr:col>
      <xdr:colOff>38100</xdr:colOff>
      <xdr:row>81</xdr:row>
      <xdr:rowOff>165100</xdr:rowOff>
    </xdr:to>
    <xdr:sp macro="" textlink="">
      <xdr:nvSpPr>
        <xdr:cNvPr id="757" name="フローチャート: 判断 756">
          <a:extLst>
            <a:ext uri="{FF2B5EF4-FFF2-40B4-BE49-F238E27FC236}">
              <a16:creationId xmlns="" xmlns:a16="http://schemas.microsoft.com/office/drawing/2014/main" id="{00000000-0008-0000-0200-0000F5020000}"/>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156227</xdr:rowOff>
    </xdr:from>
    <xdr:ext cx="405111" cy="259045"/>
    <xdr:sp macro="" textlink="">
      <xdr:nvSpPr>
        <xdr:cNvPr id="758" name="n_3aveValue【消防施設】&#10;有形固定資産減価償却率">
          <a:extLst>
            <a:ext uri="{FF2B5EF4-FFF2-40B4-BE49-F238E27FC236}">
              <a16:creationId xmlns="" xmlns:a16="http://schemas.microsoft.com/office/drawing/2014/main" id="{00000000-0008-0000-0200-0000F6020000}"/>
            </a:ext>
          </a:extLst>
        </xdr:cNvPr>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81</xdr:row>
      <xdr:rowOff>52070</xdr:rowOff>
    </xdr:from>
    <xdr:to>
      <xdr:col>67</xdr:col>
      <xdr:colOff>101600</xdr:colOff>
      <xdr:row>81</xdr:row>
      <xdr:rowOff>153670</xdr:rowOff>
    </xdr:to>
    <xdr:sp macro="" textlink="">
      <xdr:nvSpPr>
        <xdr:cNvPr id="759" name="フローチャート: 判断 758">
          <a:extLst>
            <a:ext uri="{FF2B5EF4-FFF2-40B4-BE49-F238E27FC236}">
              <a16:creationId xmlns="" xmlns:a16="http://schemas.microsoft.com/office/drawing/2014/main" id="{00000000-0008-0000-0200-0000F7020000}"/>
            </a:ext>
          </a:extLst>
        </xdr:cNvPr>
        <xdr:cNvSpPr/>
      </xdr:nvSpPr>
      <xdr:spPr>
        <a:xfrm>
          <a:off x="12763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81</xdr:row>
      <xdr:rowOff>144797</xdr:rowOff>
    </xdr:from>
    <xdr:ext cx="405111" cy="259045"/>
    <xdr:sp macro="" textlink="">
      <xdr:nvSpPr>
        <xdr:cNvPr id="760" name="n_4aveValue【消防施設】&#10;有形固定資産減価償却率">
          <a:extLst>
            <a:ext uri="{FF2B5EF4-FFF2-40B4-BE49-F238E27FC236}">
              <a16:creationId xmlns="" xmlns:a16="http://schemas.microsoft.com/office/drawing/2014/main" id="{00000000-0008-0000-0200-0000F8020000}"/>
            </a:ext>
          </a:extLst>
        </xdr:cNvPr>
        <xdr:cNvSpPr txBox="1"/>
      </xdr:nvSpPr>
      <xdr:spPr>
        <a:xfrm>
          <a:off x="12611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 xmlns:a16="http://schemas.microsoft.com/office/drawing/2014/main" id="{00000000-0008-0000-0200-0000F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 xmlns:a16="http://schemas.microsoft.com/office/drawing/2014/main" id="{00000000-0008-0000-0200-0000F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 xmlns:a16="http://schemas.microsoft.com/office/drawing/2014/main" id="{00000000-0008-0000-0200-0000F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 xmlns:a16="http://schemas.microsoft.com/office/drawing/2014/main" id="{00000000-0008-0000-0200-0000F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 xmlns:a16="http://schemas.microsoft.com/office/drawing/2014/main" id="{00000000-0008-0000-0200-0000F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111125</xdr:rowOff>
    </xdr:from>
    <xdr:to>
      <xdr:col>85</xdr:col>
      <xdr:colOff>177800</xdr:colOff>
      <xdr:row>81</xdr:row>
      <xdr:rowOff>41275</xdr:rowOff>
    </xdr:to>
    <xdr:sp macro="" textlink="">
      <xdr:nvSpPr>
        <xdr:cNvPr id="766" name="楕円 765">
          <a:extLst>
            <a:ext uri="{FF2B5EF4-FFF2-40B4-BE49-F238E27FC236}">
              <a16:creationId xmlns="" xmlns:a16="http://schemas.microsoft.com/office/drawing/2014/main" id="{00000000-0008-0000-0200-0000FE020000}"/>
            </a:ext>
          </a:extLst>
        </xdr:cNvPr>
        <xdr:cNvSpPr/>
      </xdr:nvSpPr>
      <xdr:spPr>
        <a:xfrm>
          <a:off x="162687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134002</xdr:rowOff>
    </xdr:from>
    <xdr:ext cx="405111" cy="259045"/>
    <xdr:sp macro="" textlink="">
      <xdr:nvSpPr>
        <xdr:cNvPr id="767" name="【消防施設】&#10;有形固定資産減価償却率該当値テキスト">
          <a:extLst>
            <a:ext uri="{FF2B5EF4-FFF2-40B4-BE49-F238E27FC236}">
              <a16:creationId xmlns="" xmlns:a16="http://schemas.microsoft.com/office/drawing/2014/main" id="{00000000-0008-0000-0200-0000FF020000}"/>
            </a:ext>
          </a:extLst>
        </xdr:cNvPr>
        <xdr:cNvSpPr txBox="1"/>
      </xdr:nvSpPr>
      <xdr:spPr>
        <a:xfrm>
          <a:off x="16357600"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84455</xdr:rowOff>
    </xdr:from>
    <xdr:to>
      <xdr:col>81</xdr:col>
      <xdr:colOff>101600</xdr:colOff>
      <xdr:row>81</xdr:row>
      <xdr:rowOff>14605</xdr:rowOff>
    </xdr:to>
    <xdr:sp macro="" textlink="">
      <xdr:nvSpPr>
        <xdr:cNvPr id="768" name="楕円 767">
          <a:extLst>
            <a:ext uri="{FF2B5EF4-FFF2-40B4-BE49-F238E27FC236}">
              <a16:creationId xmlns="" xmlns:a16="http://schemas.microsoft.com/office/drawing/2014/main" id="{00000000-0008-0000-0200-000000030000}"/>
            </a:ext>
          </a:extLst>
        </xdr:cNvPr>
        <xdr:cNvSpPr/>
      </xdr:nvSpPr>
      <xdr:spPr>
        <a:xfrm>
          <a:off x="15430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135255</xdr:rowOff>
    </xdr:from>
    <xdr:to>
      <xdr:col>85</xdr:col>
      <xdr:colOff>127000</xdr:colOff>
      <xdr:row>80</xdr:row>
      <xdr:rowOff>161925</xdr:rowOff>
    </xdr:to>
    <xdr:cxnSp macro="">
      <xdr:nvCxnSpPr>
        <xdr:cNvPr id="769" name="直線コネクタ 768">
          <a:extLst>
            <a:ext uri="{FF2B5EF4-FFF2-40B4-BE49-F238E27FC236}">
              <a16:creationId xmlns="" xmlns:a16="http://schemas.microsoft.com/office/drawing/2014/main" id="{00000000-0008-0000-0200-000001030000}"/>
            </a:ext>
          </a:extLst>
        </xdr:cNvPr>
        <xdr:cNvCxnSpPr/>
      </xdr:nvCxnSpPr>
      <xdr:spPr>
        <a:xfrm>
          <a:off x="15481300" y="1385125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48261</xdr:rowOff>
    </xdr:from>
    <xdr:to>
      <xdr:col>76</xdr:col>
      <xdr:colOff>165100</xdr:colOff>
      <xdr:row>80</xdr:row>
      <xdr:rowOff>149861</xdr:rowOff>
    </xdr:to>
    <xdr:sp macro="" textlink="">
      <xdr:nvSpPr>
        <xdr:cNvPr id="770" name="楕円 769">
          <a:extLst>
            <a:ext uri="{FF2B5EF4-FFF2-40B4-BE49-F238E27FC236}">
              <a16:creationId xmlns="" xmlns:a16="http://schemas.microsoft.com/office/drawing/2014/main" id="{00000000-0008-0000-0200-000002030000}"/>
            </a:ext>
          </a:extLst>
        </xdr:cNvPr>
        <xdr:cNvSpPr/>
      </xdr:nvSpPr>
      <xdr:spPr>
        <a:xfrm>
          <a:off x="14541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99061</xdr:rowOff>
    </xdr:from>
    <xdr:to>
      <xdr:col>81</xdr:col>
      <xdr:colOff>50800</xdr:colOff>
      <xdr:row>80</xdr:row>
      <xdr:rowOff>135255</xdr:rowOff>
    </xdr:to>
    <xdr:cxnSp macro="">
      <xdr:nvCxnSpPr>
        <xdr:cNvPr id="771" name="直線コネクタ 770">
          <a:extLst>
            <a:ext uri="{FF2B5EF4-FFF2-40B4-BE49-F238E27FC236}">
              <a16:creationId xmlns="" xmlns:a16="http://schemas.microsoft.com/office/drawing/2014/main" id="{00000000-0008-0000-0200-000003030000}"/>
            </a:ext>
          </a:extLst>
        </xdr:cNvPr>
        <xdr:cNvCxnSpPr/>
      </xdr:nvCxnSpPr>
      <xdr:spPr>
        <a:xfrm>
          <a:off x="14592300" y="138150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10161</xdr:rowOff>
    </xdr:from>
    <xdr:to>
      <xdr:col>72</xdr:col>
      <xdr:colOff>38100</xdr:colOff>
      <xdr:row>80</xdr:row>
      <xdr:rowOff>111761</xdr:rowOff>
    </xdr:to>
    <xdr:sp macro="" textlink="">
      <xdr:nvSpPr>
        <xdr:cNvPr id="772" name="楕円 771">
          <a:extLst>
            <a:ext uri="{FF2B5EF4-FFF2-40B4-BE49-F238E27FC236}">
              <a16:creationId xmlns="" xmlns:a16="http://schemas.microsoft.com/office/drawing/2014/main" id="{00000000-0008-0000-0200-000004030000}"/>
            </a:ext>
          </a:extLst>
        </xdr:cNvPr>
        <xdr:cNvSpPr/>
      </xdr:nvSpPr>
      <xdr:spPr>
        <a:xfrm>
          <a:off x="13652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60961</xdr:rowOff>
    </xdr:from>
    <xdr:to>
      <xdr:col>76</xdr:col>
      <xdr:colOff>114300</xdr:colOff>
      <xdr:row>80</xdr:row>
      <xdr:rowOff>99061</xdr:rowOff>
    </xdr:to>
    <xdr:cxnSp macro="">
      <xdr:nvCxnSpPr>
        <xdr:cNvPr id="773" name="直線コネクタ 772">
          <a:extLst>
            <a:ext uri="{FF2B5EF4-FFF2-40B4-BE49-F238E27FC236}">
              <a16:creationId xmlns="" xmlns:a16="http://schemas.microsoft.com/office/drawing/2014/main" id="{00000000-0008-0000-0200-000005030000}"/>
            </a:ext>
          </a:extLst>
        </xdr:cNvPr>
        <xdr:cNvCxnSpPr/>
      </xdr:nvCxnSpPr>
      <xdr:spPr>
        <a:xfrm>
          <a:off x="13703300" y="137769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145414</xdr:rowOff>
    </xdr:from>
    <xdr:to>
      <xdr:col>67</xdr:col>
      <xdr:colOff>101600</xdr:colOff>
      <xdr:row>80</xdr:row>
      <xdr:rowOff>75564</xdr:rowOff>
    </xdr:to>
    <xdr:sp macro="" textlink="">
      <xdr:nvSpPr>
        <xdr:cNvPr id="774" name="楕円 773">
          <a:extLst>
            <a:ext uri="{FF2B5EF4-FFF2-40B4-BE49-F238E27FC236}">
              <a16:creationId xmlns="" xmlns:a16="http://schemas.microsoft.com/office/drawing/2014/main" id="{00000000-0008-0000-0200-000006030000}"/>
            </a:ext>
          </a:extLst>
        </xdr:cNvPr>
        <xdr:cNvSpPr/>
      </xdr:nvSpPr>
      <xdr:spPr>
        <a:xfrm>
          <a:off x="12763500" y="136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24764</xdr:rowOff>
    </xdr:from>
    <xdr:to>
      <xdr:col>71</xdr:col>
      <xdr:colOff>177800</xdr:colOff>
      <xdr:row>80</xdr:row>
      <xdr:rowOff>60961</xdr:rowOff>
    </xdr:to>
    <xdr:cxnSp macro="">
      <xdr:nvCxnSpPr>
        <xdr:cNvPr id="775" name="直線コネクタ 774">
          <a:extLst>
            <a:ext uri="{FF2B5EF4-FFF2-40B4-BE49-F238E27FC236}">
              <a16:creationId xmlns="" xmlns:a16="http://schemas.microsoft.com/office/drawing/2014/main" id="{00000000-0008-0000-0200-000007030000}"/>
            </a:ext>
          </a:extLst>
        </xdr:cNvPr>
        <xdr:cNvCxnSpPr/>
      </xdr:nvCxnSpPr>
      <xdr:spPr>
        <a:xfrm>
          <a:off x="12814300" y="137407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31132</xdr:rowOff>
    </xdr:from>
    <xdr:ext cx="405111" cy="259045"/>
    <xdr:sp macro="" textlink="">
      <xdr:nvSpPr>
        <xdr:cNvPr id="776" name="n_1mainValue【消防施設】&#10;有形固定資産減価償却率">
          <a:extLst>
            <a:ext uri="{FF2B5EF4-FFF2-40B4-BE49-F238E27FC236}">
              <a16:creationId xmlns="" xmlns:a16="http://schemas.microsoft.com/office/drawing/2014/main" id="{00000000-0008-0000-0200-000008030000}"/>
            </a:ext>
          </a:extLst>
        </xdr:cNvPr>
        <xdr:cNvSpPr txBox="1"/>
      </xdr:nvSpPr>
      <xdr:spPr>
        <a:xfrm>
          <a:off x="152660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166388</xdr:rowOff>
    </xdr:from>
    <xdr:ext cx="405111" cy="259045"/>
    <xdr:sp macro="" textlink="">
      <xdr:nvSpPr>
        <xdr:cNvPr id="777" name="n_2mainValue【消防施設】&#10;有形固定資産減価償却率">
          <a:extLst>
            <a:ext uri="{FF2B5EF4-FFF2-40B4-BE49-F238E27FC236}">
              <a16:creationId xmlns="" xmlns:a16="http://schemas.microsoft.com/office/drawing/2014/main" id="{00000000-0008-0000-0200-000009030000}"/>
            </a:ext>
          </a:extLst>
        </xdr:cNvPr>
        <xdr:cNvSpPr txBox="1"/>
      </xdr:nvSpPr>
      <xdr:spPr>
        <a:xfrm>
          <a:off x="143897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128288</xdr:rowOff>
    </xdr:from>
    <xdr:ext cx="405111" cy="259045"/>
    <xdr:sp macro="" textlink="">
      <xdr:nvSpPr>
        <xdr:cNvPr id="778" name="n_3mainValue【消防施設】&#10;有形固定資産減価償却率">
          <a:extLst>
            <a:ext uri="{FF2B5EF4-FFF2-40B4-BE49-F238E27FC236}">
              <a16:creationId xmlns="" xmlns:a16="http://schemas.microsoft.com/office/drawing/2014/main" id="{00000000-0008-0000-0200-00000A030000}"/>
            </a:ext>
          </a:extLst>
        </xdr:cNvPr>
        <xdr:cNvSpPr txBox="1"/>
      </xdr:nvSpPr>
      <xdr:spPr>
        <a:xfrm>
          <a:off x="13500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92091</xdr:rowOff>
    </xdr:from>
    <xdr:ext cx="405111" cy="259045"/>
    <xdr:sp macro="" textlink="">
      <xdr:nvSpPr>
        <xdr:cNvPr id="779" name="n_4mainValue【消防施設】&#10;有形固定資産減価償却率">
          <a:extLst>
            <a:ext uri="{FF2B5EF4-FFF2-40B4-BE49-F238E27FC236}">
              <a16:creationId xmlns="" xmlns:a16="http://schemas.microsoft.com/office/drawing/2014/main" id="{00000000-0008-0000-0200-00000B030000}"/>
            </a:ext>
          </a:extLst>
        </xdr:cNvPr>
        <xdr:cNvSpPr txBox="1"/>
      </xdr:nvSpPr>
      <xdr:spPr>
        <a:xfrm>
          <a:off x="12611744" y="1346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a:extLst>
            <a:ext uri="{FF2B5EF4-FFF2-40B4-BE49-F238E27FC236}">
              <a16:creationId xmlns="" xmlns:a16="http://schemas.microsoft.com/office/drawing/2014/main" id="{00000000-0008-0000-0200-00000C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a:extLst>
            <a:ext uri="{FF2B5EF4-FFF2-40B4-BE49-F238E27FC236}">
              <a16:creationId xmlns="" xmlns:a16="http://schemas.microsoft.com/office/drawing/2014/main" id="{00000000-0008-0000-0200-00000D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a:extLst>
            <a:ext uri="{FF2B5EF4-FFF2-40B4-BE49-F238E27FC236}">
              <a16:creationId xmlns="" xmlns:a16="http://schemas.microsoft.com/office/drawing/2014/main" id="{00000000-0008-0000-0200-00000E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a:extLst>
            <a:ext uri="{FF2B5EF4-FFF2-40B4-BE49-F238E27FC236}">
              <a16:creationId xmlns="" xmlns:a16="http://schemas.microsoft.com/office/drawing/2014/main" id="{00000000-0008-0000-0200-00000F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a:extLst>
            <a:ext uri="{FF2B5EF4-FFF2-40B4-BE49-F238E27FC236}">
              <a16:creationId xmlns="" xmlns:a16="http://schemas.microsoft.com/office/drawing/2014/main" id="{00000000-0008-0000-0200-000010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a:extLst>
            <a:ext uri="{FF2B5EF4-FFF2-40B4-BE49-F238E27FC236}">
              <a16:creationId xmlns="" xmlns:a16="http://schemas.microsoft.com/office/drawing/2014/main" id="{00000000-0008-0000-0200-000011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a:extLst>
            <a:ext uri="{FF2B5EF4-FFF2-40B4-BE49-F238E27FC236}">
              <a16:creationId xmlns="" xmlns:a16="http://schemas.microsoft.com/office/drawing/2014/main" id="{00000000-0008-0000-0200-000012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a:extLst>
            <a:ext uri="{FF2B5EF4-FFF2-40B4-BE49-F238E27FC236}">
              <a16:creationId xmlns="" xmlns:a16="http://schemas.microsoft.com/office/drawing/2014/main" id="{00000000-0008-0000-0200-000013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a:extLst>
            <a:ext uri="{FF2B5EF4-FFF2-40B4-BE49-F238E27FC236}">
              <a16:creationId xmlns="" xmlns:a16="http://schemas.microsoft.com/office/drawing/2014/main" id="{00000000-0008-0000-0200-000014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a:extLst>
            <a:ext uri="{FF2B5EF4-FFF2-40B4-BE49-F238E27FC236}">
              <a16:creationId xmlns="" xmlns:a16="http://schemas.microsoft.com/office/drawing/2014/main" id="{00000000-0008-0000-0200-000015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0" name="直線コネクタ 789">
          <a:extLst>
            <a:ext uri="{FF2B5EF4-FFF2-40B4-BE49-F238E27FC236}">
              <a16:creationId xmlns="" xmlns:a16="http://schemas.microsoft.com/office/drawing/2014/main" id="{00000000-0008-0000-0200-000016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1" name="テキスト ボックス 790">
          <a:extLst>
            <a:ext uri="{FF2B5EF4-FFF2-40B4-BE49-F238E27FC236}">
              <a16:creationId xmlns="" xmlns:a16="http://schemas.microsoft.com/office/drawing/2014/main" id="{00000000-0008-0000-0200-000017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2" name="直線コネクタ 791">
          <a:extLst>
            <a:ext uri="{FF2B5EF4-FFF2-40B4-BE49-F238E27FC236}">
              <a16:creationId xmlns="" xmlns:a16="http://schemas.microsoft.com/office/drawing/2014/main" id="{00000000-0008-0000-0200-000018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3" name="テキスト ボックス 792">
          <a:extLst>
            <a:ext uri="{FF2B5EF4-FFF2-40B4-BE49-F238E27FC236}">
              <a16:creationId xmlns="" xmlns:a16="http://schemas.microsoft.com/office/drawing/2014/main" id="{00000000-0008-0000-0200-000019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4" name="直線コネクタ 793">
          <a:extLst>
            <a:ext uri="{FF2B5EF4-FFF2-40B4-BE49-F238E27FC236}">
              <a16:creationId xmlns="" xmlns:a16="http://schemas.microsoft.com/office/drawing/2014/main" id="{00000000-0008-0000-0200-00001A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5" name="テキスト ボックス 794">
          <a:extLst>
            <a:ext uri="{FF2B5EF4-FFF2-40B4-BE49-F238E27FC236}">
              <a16:creationId xmlns="" xmlns:a16="http://schemas.microsoft.com/office/drawing/2014/main" id="{00000000-0008-0000-0200-00001B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6" name="直線コネクタ 795">
          <a:extLst>
            <a:ext uri="{FF2B5EF4-FFF2-40B4-BE49-F238E27FC236}">
              <a16:creationId xmlns="" xmlns:a16="http://schemas.microsoft.com/office/drawing/2014/main" id="{00000000-0008-0000-0200-00001C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7" name="テキスト ボックス 796">
          <a:extLst>
            <a:ext uri="{FF2B5EF4-FFF2-40B4-BE49-F238E27FC236}">
              <a16:creationId xmlns="" xmlns:a16="http://schemas.microsoft.com/office/drawing/2014/main" id="{00000000-0008-0000-0200-00001D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8" name="直線コネクタ 797">
          <a:extLst>
            <a:ext uri="{FF2B5EF4-FFF2-40B4-BE49-F238E27FC236}">
              <a16:creationId xmlns="" xmlns:a16="http://schemas.microsoft.com/office/drawing/2014/main" id="{00000000-0008-0000-0200-00001E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9" name="テキスト ボックス 798">
          <a:extLst>
            <a:ext uri="{FF2B5EF4-FFF2-40B4-BE49-F238E27FC236}">
              <a16:creationId xmlns="" xmlns:a16="http://schemas.microsoft.com/office/drawing/2014/main" id="{00000000-0008-0000-0200-00001F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a:extLst>
            <a:ext uri="{FF2B5EF4-FFF2-40B4-BE49-F238E27FC236}">
              <a16:creationId xmlns="" xmlns:a16="http://schemas.microsoft.com/office/drawing/2014/main" id="{00000000-0008-0000-0200-000020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a:extLst>
            <a:ext uri="{FF2B5EF4-FFF2-40B4-BE49-F238E27FC236}">
              <a16:creationId xmlns="" xmlns:a16="http://schemas.microsoft.com/office/drawing/2014/main" id="{00000000-0008-0000-0200-000021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消防施設】&#10;一人当たり面積グラフ枠">
          <a:extLst>
            <a:ext uri="{FF2B5EF4-FFF2-40B4-BE49-F238E27FC236}">
              <a16:creationId xmlns="" xmlns:a16="http://schemas.microsoft.com/office/drawing/2014/main" id="{00000000-0008-0000-0200-000022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803" name="直線コネクタ 802">
          <a:extLst>
            <a:ext uri="{FF2B5EF4-FFF2-40B4-BE49-F238E27FC236}">
              <a16:creationId xmlns="" xmlns:a16="http://schemas.microsoft.com/office/drawing/2014/main" id="{00000000-0008-0000-0200-000023030000}"/>
            </a:ext>
          </a:extLst>
        </xdr:cNvPr>
        <xdr:cNvCxnSpPr/>
      </xdr:nvCxnSpPr>
      <xdr:spPr>
        <a:xfrm flipV="1">
          <a:off x="22160864" y="133407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4" name="【消防施設】&#10;一人当たり面積最小値テキスト">
          <a:extLst>
            <a:ext uri="{FF2B5EF4-FFF2-40B4-BE49-F238E27FC236}">
              <a16:creationId xmlns="" xmlns:a16="http://schemas.microsoft.com/office/drawing/2014/main" id="{00000000-0008-0000-0200-00002403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5" name="直線コネクタ 804">
          <a:extLst>
            <a:ext uri="{FF2B5EF4-FFF2-40B4-BE49-F238E27FC236}">
              <a16:creationId xmlns="" xmlns:a16="http://schemas.microsoft.com/office/drawing/2014/main" id="{00000000-0008-0000-0200-00002503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806" name="【消防施設】&#10;一人当たり面積最大値テキスト">
          <a:extLst>
            <a:ext uri="{FF2B5EF4-FFF2-40B4-BE49-F238E27FC236}">
              <a16:creationId xmlns="" xmlns:a16="http://schemas.microsoft.com/office/drawing/2014/main" id="{00000000-0008-0000-0200-000026030000}"/>
            </a:ext>
          </a:extLst>
        </xdr:cNvPr>
        <xdr:cNvSpPr txBox="1"/>
      </xdr:nvSpPr>
      <xdr:spPr>
        <a:xfrm>
          <a:off x="22199600" y="131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807" name="直線コネクタ 806">
          <a:extLst>
            <a:ext uri="{FF2B5EF4-FFF2-40B4-BE49-F238E27FC236}">
              <a16:creationId xmlns="" xmlns:a16="http://schemas.microsoft.com/office/drawing/2014/main" id="{00000000-0008-0000-0200-000027030000}"/>
            </a:ext>
          </a:extLst>
        </xdr:cNvPr>
        <xdr:cNvCxnSpPr/>
      </xdr:nvCxnSpPr>
      <xdr:spPr>
        <a:xfrm>
          <a:off x="22072600" y="1334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120032</xdr:rowOff>
    </xdr:from>
    <xdr:ext cx="469744" cy="259045"/>
    <xdr:sp macro="" textlink="">
      <xdr:nvSpPr>
        <xdr:cNvPr id="808" name="【消防施設】&#10;一人当たり面積平均値テキスト">
          <a:extLst>
            <a:ext uri="{FF2B5EF4-FFF2-40B4-BE49-F238E27FC236}">
              <a16:creationId xmlns="" xmlns:a16="http://schemas.microsoft.com/office/drawing/2014/main" id="{00000000-0008-0000-0200-000028030000}"/>
            </a:ext>
          </a:extLst>
        </xdr:cNvPr>
        <xdr:cNvSpPr txBox="1"/>
      </xdr:nvSpPr>
      <xdr:spPr>
        <a:xfrm>
          <a:off x="22199600" y="14521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809" name="フローチャート: 判断 808">
          <a:extLst>
            <a:ext uri="{FF2B5EF4-FFF2-40B4-BE49-F238E27FC236}">
              <a16:creationId xmlns="" xmlns:a16="http://schemas.microsoft.com/office/drawing/2014/main" id="{00000000-0008-0000-0200-000029030000}"/>
            </a:ext>
          </a:extLst>
        </xdr:cNvPr>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810" name="フローチャート: 判断 809">
          <a:extLst>
            <a:ext uri="{FF2B5EF4-FFF2-40B4-BE49-F238E27FC236}">
              <a16:creationId xmlns="" xmlns:a16="http://schemas.microsoft.com/office/drawing/2014/main" id="{00000000-0008-0000-0200-00002A030000}"/>
            </a:ext>
          </a:extLst>
        </xdr:cNvPr>
        <xdr:cNvSpPr/>
      </xdr:nvSpPr>
      <xdr:spPr>
        <a:xfrm>
          <a:off x="212725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32402</xdr:rowOff>
    </xdr:from>
    <xdr:ext cx="469744" cy="259045"/>
    <xdr:sp macro="" textlink="">
      <xdr:nvSpPr>
        <xdr:cNvPr id="811" name="n_1aveValue【消防施設】&#10;一人当たり面積">
          <a:extLst>
            <a:ext uri="{FF2B5EF4-FFF2-40B4-BE49-F238E27FC236}">
              <a16:creationId xmlns="" xmlns:a16="http://schemas.microsoft.com/office/drawing/2014/main" id="{00000000-0008-0000-0200-00002B030000}"/>
            </a:ext>
          </a:extLst>
        </xdr:cNvPr>
        <xdr:cNvSpPr txBox="1"/>
      </xdr:nvSpPr>
      <xdr:spPr>
        <a:xfrm>
          <a:off x="21075727" y="1460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135889</xdr:rowOff>
    </xdr:from>
    <xdr:to>
      <xdr:col>107</xdr:col>
      <xdr:colOff>101600</xdr:colOff>
      <xdr:row>85</xdr:row>
      <xdr:rowOff>66039</xdr:rowOff>
    </xdr:to>
    <xdr:sp macro="" textlink="">
      <xdr:nvSpPr>
        <xdr:cNvPr id="812" name="フローチャート: 判断 811">
          <a:extLst>
            <a:ext uri="{FF2B5EF4-FFF2-40B4-BE49-F238E27FC236}">
              <a16:creationId xmlns="" xmlns:a16="http://schemas.microsoft.com/office/drawing/2014/main" id="{00000000-0008-0000-0200-00002C030000}"/>
            </a:ext>
          </a:extLst>
        </xdr:cNvPr>
        <xdr:cNvSpPr/>
      </xdr:nvSpPr>
      <xdr:spPr>
        <a:xfrm>
          <a:off x="20383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57166</xdr:rowOff>
    </xdr:from>
    <xdr:ext cx="469744" cy="259045"/>
    <xdr:sp macro="" textlink="">
      <xdr:nvSpPr>
        <xdr:cNvPr id="813" name="n_2aveValue【消防施設】&#10;一人当たり面積">
          <a:extLst>
            <a:ext uri="{FF2B5EF4-FFF2-40B4-BE49-F238E27FC236}">
              <a16:creationId xmlns="" xmlns:a16="http://schemas.microsoft.com/office/drawing/2014/main" id="{00000000-0008-0000-0200-00002D030000}"/>
            </a:ext>
          </a:extLst>
        </xdr:cNvPr>
        <xdr:cNvSpPr txBox="1"/>
      </xdr:nvSpPr>
      <xdr:spPr>
        <a:xfrm>
          <a:off x="20199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168275</xdr:rowOff>
    </xdr:from>
    <xdr:to>
      <xdr:col>102</xdr:col>
      <xdr:colOff>165100</xdr:colOff>
      <xdr:row>85</xdr:row>
      <xdr:rowOff>98425</xdr:rowOff>
    </xdr:to>
    <xdr:sp macro="" textlink="">
      <xdr:nvSpPr>
        <xdr:cNvPr id="814" name="フローチャート: 判断 813">
          <a:extLst>
            <a:ext uri="{FF2B5EF4-FFF2-40B4-BE49-F238E27FC236}">
              <a16:creationId xmlns="" xmlns:a16="http://schemas.microsoft.com/office/drawing/2014/main" id="{00000000-0008-0000-0200-00002E030000}"/>
            </a:ext>
          </a:extLst>
        </xdr:cNvPr>
        <xdr:cNvSpPr/>
      </xdr:nvSpPr>
      <xdr:spPr>
        <a:xfrm>
          <a:off x="19494500" y="1457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85</xdr:row>
      <xdr:rowOff>89552</xdr:rowOff>
    </xdr:from>
    <xdr:ext cx="469744" cy="259045"/>
    <xdr:sp macro="" textlink="">
      <xdr:nvSpPr>
        <xdr:cNvPr id="815" name="n_3aveValue【消防施設】&#10;一人当たり面積">
          <a:extLst>
            <a:ext uri="{FF2B5EF4-FFF2-40B4-BE49-F238E27FC236}">
              <a16:creationId xmlns="" xmlns:a16="http://schemas.microsoft.com/office/drawing/2014/main" id="{00000000-0008-0000-0200-00002F030000}"/>
            </a:ext>
          </a:extLst>
        </xdr:cNvPr>
        <xdr:cNvSpPr txBox="1"/>
      </xdr:nvSpPr>
      <xdr:spPr>
        <a:xfrm>
          <a:off x="19310427" y="1466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6350</xdr:rowOff>
    </xdr:from>
    <xdr:to>
      <xdr:col>98</xdr:col>
      <xdr:colOff>38100</xdr:colOff>
      <xdr:row>85</xdr:row>
      <xdr:rowOff>107950</xdr:rowOff>
    </xdr:to>
    <xdr:sp macro="" textlink="">
      <xdr:nvSpPr>
        <xdr:cNvPr id="816" name="フローチャート: 判断 815">
          <a:extLst>
            <a:ext uri="{FF2B5EF4-FFF2-40B4-BE49-F238E27FC236}">
              <a16:creationId xmlns="" xmlns:a16="http://schemas.microsoft.com/office/drawing/2014/main" id="{00000000-0008-0000-0200-000030030000}"/>
            </a:ext>
          </a:extLst>
        </xdr:cNvPr>
        <xdr:cNvSpPr/>
      </xdr:nvSpPr>
      <xdr:spPr>
        <a:xfrm>
          <a:off x="18605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85</xdr:row>
      <xdr:rowOff>99077</xdr:rowOff>
    </xdr:from>
    <xdr:ext cx="469744" cy="259045"/>
    <xdr:sp macro="" textlink="">
      <xdr:nvSpPr>
        <xdr:cNvPr id="817" name="n_4aveValue【消防施設】&#10;一人当たり面積">
          <a:extLst>
            <a:ext uri="{FF2B5EF4-FFF2-40B4-BE49-F238E27FC236}">
              <a16:creationId xmlns="" xmlns:a16="http://schemas.microsoft.com/office/drawing/2014/main" id="{00000000-0008-0000-0200-000031030000}"/>
            </a:ext>
          </a:extLst>
        </xdr:cNvPr>
        <xdr:cNvSpPr txBox="1"/>
      </xdr:nvSpPr>
      <xdr:spPr>
        <a:xfrm>
          <a:off x="18421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 xmlns:a16="http://schemas.microsoft.com/office/drawing/2014/main" id="{00000000-0008-0000-0200-000032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 xmlns:a16="http://schemas.microsoft.com/office/drawing/2014/main" id="{00000000-0008-0000-0200-000033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 xmlns:a16="http://schemas.microsoft.com/office/drawing/2014/main" id="{00000000-0008-0000-0200-000034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 xmlns:a16="http://schemas.microsoft.com/office/drawing/2014/main" id="{00000000-0008-0000-0200-000035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 xmlns:a16="http://schemas.microsoft.com/office/drawing/2014/main" id="{00000000-0008-0000-0200-000036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34925</xdr:rowOff>
    </xdr:from>
    <xdr:to>
      <xdr:col>116</xdr:col>
      <xdr:colOff>114300</xdr:colOff>
      <xdr:row>83</xdr:row>
      <xdr:rowOff>136525</xdr:rowOff>
    </xdr:to>
    <xdr:sp macro="" textlink="">
      <xdr:nvSpPr>
        <xdr:cNvPr id="823" name="楕円 822">
          <a:extLst>
            <a:ext uri="{FF2B5EF4-FFF2-40B4-BE49-F238E27FC236}">
              <a16:creationId xmlns="" xmlns:a16="http://schemas.microsoft.com/office/drawing/2014/main" id="{00000000-0008-0000-0200-000037030000}"/>
            </a:ext>
          </a:extLst>
        </xdr:cNvPr>
        <xdr:cNvSpPr/>
      </xdr:nvSpPr>
      <xdr:spPr>
        <a:xfrm>
          <a:off x="221107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57802</xdr:rowOff>
    </xdr:from>
    <xdr:ext cx="469744" cy="259045"/>
    <xdr:sp macro="" textlink="">
      <xdr:nvSpPr>
        <xdr:cNvPr id="824" name="【消防施設】&#10;一人当たり面積該当値テキスト">
          <a:extLst>
            <a:ext uri="{FF2B5EF4-FFF2-40B4-BE49-F238E27FC236}">
              <a16:creationId xmlns="" xmlns:a16="http://schemas.microsoft.com/office/drawing/2014/main" id="{00000000-0008-0000-0200-000038030000}"/>
            </a:ext>
          </a:extLst>
        </xdr:cNvPr>
        <xdr:cNvSpPr txBox="1"/>
      </xdr:nvSpPr>
      <xdr:spPr>
        <a:xfrm>
          <a:off x="22199600" y="1411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48261</xdr:rowOff>
    </xdr:from>
    <xdr:to>
      <xdr:col>112</xdr:col>
      <xdr:colOff>38100</xdr:colOff>
      <xdr:row>83</xdr:row>
      <xdr:rowOff>149861</xdr:rowOff>
    </xdr:to>
    <xdr:sp macro="" textlink="">
      <xdr:nvSpPr>
        <xdr:cNvPr id="825" name="楕円 824">
          <a:extLst>
            <a:ext uri="{FF2B5EF4-FFF2-40B4-BE49-F238E27FC236}">
              <a16:creationId xmlns="" xmlns:a16="http://schemas.microsoft.com/office/drawing/2014/main" id="{00000000-0008-0000-0200-000039030000}"/>
            </a:ext>
          </a:extLst>
        </xdr:cNvPr>
        <xdr:cNvSpPr/>
      </xdr:nvSpPr>
      <xdr:spPr>
        <a:xfrm>
          <a:off x="21272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85725</xdr:rowOff>
    </xdr:from>
    <xdr:to>
      <xdr:col>116</xdr:col>
      <xdr:colOff>63500</xdr:colOff>
      <xdr:row>83</xdr:row>
      <xdr:rowOff>99061</xdr:rowOff>
    </xdr:to>
    <xdr:cxnSp macro="">
      <xdr:nvCxnSpPr>
        <xdr:cNvPr id="826" name="直線コネクタ 825">
          <a:extLst>
            <a:ext uri="{FF2B5EF4-FFF2-40B4-BE49-F238E27FC236}">
              <a16:creationId xmlns="" xmlns:a16="http://schemas.microsoft.com/office/drawing/2014/main" id="{00000000-0008-0000-0200-00003A030000}"/>
            </a:ext>
          </a:extLst>
        </xdr:cNvPr>
        <xdr:cNvCxnSpPr/>
      </xdr:nvCxnSpPr>
      <xdr:spPr>
        <a:xfrm flipV="1">
          <a:off x="21323300" y="14316075"/>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59689</xdr:rowOff>
    </xdr:from>
    <xdr:to>
      <xdr:col>107</xdr:col>
      <xdr:colOff>101600</xdr:colOff>
      <xdr:row>83</xdr:row>
      <xdr:rowOff>161289</xdr:rowOff>
    </xdr:to>
    <xdr:sp macro="" textlink="">
      <xdr:nvSpPr>
        <xdr:cNvPr id="827" name="楕円 826">
          <a:extLst>
            <a:ext uri="{FF2B5EF4-FFF2-40B4-BE49-F238E27FC236}">
              <a16:creationId xmlns="" xmlns:a16="http://schemas.microsoft.com/office/drawing/2014/main" id="{00000000-0008-0000-0200-00003B030000}"/>
            </a:ext>
          </a:extLst>
        </xdr:cNvPr>
        <xdr:cNvSpPr/>
      </xdr:nvSpPr>
      <xdr:spPr>
        <a:xfrm>
          <a:off x="20383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99061</xdr:rowOff>
    </xdr:from>
    <xdr:to>
      <xdr:col>111</xdr:col>
      <xdr:colOff>177800</xdr:colOff>
      <xdr:row>83</xdr:row>
      <xdr:rowOff>110489</xdr:rowOff>
    </xdr:to>
    <xdr:cxnSp macro="">
      <xdr:nvCxnSpPr>
        <xdr:cNvPr id="828" name="直線コネクタ 827">
          <a:extLst>
            <a:ext uri="{FF2B5EF4-FFF2-40B4-BE49-F238E27FC236}">
              <a16:creationId xmlns="" xmlns:a16="http://schemas.microsoft.com/office/drawing/2014/main" id="{00000000-0008-0000-0200-00003C030000}"/>
            </a:ext>
          </a:extLst>
        </xdr:cNvPr>
        <xdr:cNvCxnSpPr/>
      </xdr:nvCxnSpPr>
      <xdr:spPr>
        <a:xfrm flipV="1">
          <a:off x="20434300" y="143294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73025</xdr:rowOff>
    </xdr:from>
    <xdr:to>
      <xdr:col>102</xdr:col>
      <xdr:colOff>165100</xdr:colOff>
      <xdr:row>84</xdr:row>
      <xdr:rowOff>3175</xdr:rowOff>
    </xdr:to>
    <xdr:sp macro="" textlink="">
      <xdr:nvSpPr>
        <xdr:cNvPr id="829" name="楕円 828">
          <a:extLst>
            <a:ext uri="{FF2B5EF4-FFF2-40B4-BE49-F238E27FC236}">
              <a16:creationId xmlns="" xmlns:a16="http://schemas.microsoft.com/office/drawing/2014/main" id="{00000000-0008-0000-0200-00003D030000}"/>
            </a:ext>
          </a:extLst>
        </xdr:cNvPr>
        <xdr:cNvSpPr/>
      </xdr:nvSpPr>
      <xdr:spPr>
        <a:xfrm>
          <a:off x="19494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110489</xdr:rowOff>
    </xdr:from>
    <xdr:to>
      <xdr:col>107</xdr:col>
      <xdr:colOff>50800</xdr:colOff>
      <xdr:row>83</xdr:row>
      <xdr:rowOff>123825</xdr:rowOff>
    </xdr:to>
    <xdr:cxnSp macro="">
      <xdr:nvCxnSpPr>
        <xdr:cNvPr id="830" name="直線コネクタ 829">
          <a:extLst>
            <a:ext uri="{FF2B5EF4-FFF2-40B4-BE49-F238E27FC236}">
              <a16:creationId xmlns="" xmlns:a16="http://schemas.microsoft.com/office/drawing/2014/main" id="{00000000-0008-0000-0200-00003E030000}"/>
            </a:ext>
          </a:extLst>
        </xdr:cNvPr>
        <xdr:cNvCxnSpPr/>
      </xdr:nvCxnSpPr>
      <xdr:spPr>
        <a:xfrm flipV="1">
          <a:off x="19545300" y="1434083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84455</xdr:rowOff>
    </xdr:from>
    <xdr:to>
      <xdr:col>98</xdr:col>
      <xdr:colOff>38100</xdr:colOff>
      <xdr:row>84</xdr:row>
      <xdr:rowOff>14605</xdr:rowOff>
    </xdr:to>
    <xdr:sp macro="" textlink="">
      <xdr:nvSpPr>
        <xdr:cNvPr id="831" name="楕円 830">
          <a:extLst>
            <a:ext uri="{FF2B5EF4-FFF2-40B4-BE49-F238E27FC236}">
              <a16:creationId xmlns="" xmlns:a16="http://schemas.microsoft.com/office/drawing/2014/main" id="{00000000-0008-0000-0200-00003F030000}"/>
            </a:ext>
          </a:extLst>
        </xdr:cNvPr>
        <xdr:cNvSpPr/>
      </xdr:nvSpPr>
      <xdr:spPr>
        <a:xfrm>
          <a:off x="18605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123825</xdr:rowOff>
    </xdr:from>
    <xdr:to>
      <xdr:col>102</xdr:col>
      <xdr:colOff>114300</xdr:colOff>
      <xdr:row>83</xdr:row>
      <xdr:rowOff>135255</xdr:rowOff>
    </xdr:to>
    <xdr:cxnSp macro="">
      <xdr:nvCxnSpPr>
        <xdr:cNvPr id="832" name="直線コネクタ 831">
          <a:extLst>
            <a:ext uri="{FF2B5EF4-FFF2-40B4-BE49-F238E27FC236}">
              <a16:creationId xmlns="" xmlns:a16="http://schemas.microsoft.com/office/drawing/2014/main" id="{00000000-0008-0000-0200-000040030000}"/>
            </a:ext>
          </a:extLst>
        </xdr:cNvPr>
        <xdr:cNvCxnSpPr/>
      </xdr:nvCxnSpPr>
      <xdr:spPr>
        <a:xfrm flipV="1">
          <a:off x="18656300" y="143541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166388</xdr:rowOff>
    </xdr:from>
    <xdr:ext cx="469744" cy="259045"/>
    <xdr:sp macro="" textlink="">
      <xdr:nvSpPr>
        <xdr:cNvPr id="833" name="n_1mainValue【消防施設】&#10;一人当たり面積">
          <a:extLst>
            <a:ext uri="{FF2B5EF4-FFF2-40B4-BE49-F238E27FC236}">
              <a16:creationId xmlns="" xmlns:a16="http://schemas.microsoft.com/office/drawing/2014/main" id="{00000000-0008-0000-0200-000041030000}"/>
            </a:ext>
          </a:extLst>
        </xdr:cNvPr>
        <xdr:cNvSpPr txBox="1"/>
      </xdr:nvSpPr>
      <xdr:spPr>
        <a:xfrm>
          <a:off x="21075727" y="140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6366</xdr:rowOff>
    </xdr:from>
    <xdr:ext cx="469744" cy="259045"/>
    <xdr:sp macro="" textlink="">
      <xdr:nvSpPr>
        <xdr:cNvPr id="834" name="n_2mainValue【消防施設】&#10;一人当たり面積">
          <a:extLst>
            <a:ext uri="{FF2B5EF4-FFF2-40B4-BE49-F238E27FC236}">
              <a16:creationId xmlns="" xmlns:a16="http://schemas.microsoft.com/office/drawing/2014/main" id="{00000000-0008-0000-0200-000042030000}"/>
            </a:ext>
          </a:extLst>
        </xdr:cNvPr>
        <xdr:cNvSpPr txBox="1"/>
      </xdr:nvSpPr>
      <xdr:spPr>
        <a:xfrm>
          <a:off x="20199427"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19702</xdr:rowOff>
    </xdr:from>
    <xdr:ext cx="469744" cy="259045"/>
    <xdr:sp macro="" textlink="">
      <xdr:nvSpPr>
        <xdr:cNvPr id="835" name="n_3mainValue【消防施設】&#10;一人当たり面積">
          <a:extLst>
            <a:ext uri="{FF2B5EF4-FFF2-40B4-BE49-F238E27FC236}">
              <a16:creationId xmlns="" xmlns:a16="http://schemas.microsoft.com/office/drawing/2014/main" id="{00000000-0008-0000-0200-000043030000}"/>
            </a:ext>
          </a:extLst>
        </xdr:cNvPr>
        <xdr:cNvSpPr txBox="1"/>
      </xdr:nvSpPr>
      <xdr:spPr>
        <a:xfrm>
          <a:off x="19310427" y="1407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31132</xdr:rowOff>
    </xdr:from>
    <xdr:ext cx="469744" cy="259045"/>
    <xdr:sp macro="" textlink="">
      <xdr:nvSpPr>
        <xdr:cNvPr id="836" name="n_4mainValue【消防施設】&#10;一人当たり面積">
          <a:extLst>
            <a:ext uri="{FF2B5EF4-FFF2-40B4-BE49-F238E27FC236}">
              <a16:creationId xmlns="" xmlns:a16="http://schemas.microsoft.com/office/drawing/2014/main" id="{00000000-0008-0000-0200-000044030000}"/>
            </a:ext>
          </a:extLst>
        </xdr:cNvPr>
        <xdr:cNvSpPr txBox="1"/>
      </xdr:nvSpPr>
      <xdr:spPr>
        <a:xfrm>
          <a:off x="18421427" y="1409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a:extLst>
            <a:ext uri="{FF2B5EF4-FFF2-40B4-BE49-F238E27FC236}">
              <a16:creationId xmlns="" xmlns:a16="http://schemas.microsoft.com/office/drawing/2014/main" id="{00000000-0008-0000-0200-000045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a:extLst>
            <a:ext uri="{FF2B5EF4-FFF2-40B4-BE49-F238E27FC236}">
              <a16:creationId xmlns="" xmlns:a16="http://schemas.microsoft.com/office/drawing/2014/main" id="{00000000-0008-0000-0200-000046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a:extLst>
            <a:ext uri="{FF2B5EF4-FFF2-40B4-BE49-F238E27FC236}">
              <a16:creationId xmlns="" xmlns:a16="http://schemas.microsoft.com/office/drawing/2014/main" id="{00000000-0008-0000-0200-000047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a:extLst>
            <a:ext uri="{FF2B5EF4-FFF2-40B4-BE49-F238E27FC236}">
              <a16:creationId xmlns="" xmlns:a16="http://schemas.microsoft.com/office/drawing/2014/main" id="{00000000-0008-0000-0200-000048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a:extLst>
            <a:ext uri="{FF2B5EF4-FFF2-40B4-BE49-F238E27FC236}">
              <a16:creationId xmlns="" xmlns:a16="http://schemas.microsoft.com/office/drawing/2014/main" id="{00000000-0008-0000-0200-000049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a:extLst>
            <a:ext uri="{FF2B5EF4-FFF2-40B4-BE49-F238E27FC236}">
              <a16:creationId xmlns="" xmlns:a16="http://schemas.microsoft.com/office/drawing/2014/main" id="{00000000-0008-0000-0200-00004A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a:extLst>
            <a:ext uri="{FF2B5EF4-FFF2-40B4-BE49-F238E27FC236}">
              <a16:creationId xmlns="" xmlns:a16="http://schemas.microsoft.com/office/drawing/2014/main" id="{00000000-0008-0000-0200-00004B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a:extLst>
            <a:ext uri="{FF2B5EF4-FFF2-40B4-BE49-F238E27FC236}">
              <a16:creationId xmlns="" xmlns:a16="http://schemas.microsoft.com/office/drawing/2014/main" id="{00000000-0008-0000-0200-00004C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a:extLst>
            <a:ext uri="{FF2B5EF4-FFF2-40B4-BE49-F238E27FC236}">
              <a16:creationId xmlns="" xmlns:a16="http://schemas.microsoft.com/office/drawing/2014/main" id="{00000000-0008-0000-0200-00004D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a:extLst>
            <a:ext uri="{FF2B5EF4-FFF2-40B4-BE49-F238E27FC236}">
              <a16:creationId xmlns="" xmlns:a16="http://schemas.microsoft.com/office/drawing/2014/main" id="{00000000-0008-0000-0200-00004E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a:extLst>
            <a:ext uri="{FF2B5EF4-FFF2-40B4-BE49-F238E27FC236}">
              <a16:creationId xmlns="" xmlns:a16="http://schemas.microsoft.com/office/drawing/2014/main" id="{00000000-0008-0000-0200-00004F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8" name="直線コネクタ 847">
          <a:extLst>
            <a:ext uri="{FF2B5EF4-FFF2-40B4-BE49-F238E27FC236}">
              <a16:creationId xmlns="" xmlns:a16="http://schemas.microsoft.com/office/drawing/2014/main" id="{00000000-0008-0000-0200-000050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9" name="テキスト ボックス 848">
          <a:extLst>
            <a:ext uri="{FF2B5EF4-FFF2-40B4-BE49-F238E27FC236}">
              <a16:creationId xmlns="" xmlns:a16="http://schemas.microsoft.com/office/drawing/2014/main" id="{00000000-0008-0000-0200-000051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0" name="直線コネクタ 849">
          <a:extLst>
            <a:ext uri="{FF2B5EF4-FFF2-40B4-BE49-F238E27FC236}">
              <a16:creationId xmlns="" xmlns:a16="http://schemas.microsoft.com/office/drawing/2014/main" id="{00000000-0008-0000-0200-000052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1" name="テキスト ボックス 850">
          <a:extLst>
            <a:ext uri="{FF2B5EF4-FFF2-40B4-BE49-F238E27FC236}">
              <a16:creationId xmlns="" xmlns:a16="http://schemas.microsoft.com/office/drawing/2014/main" id="{00000000-0008-0000-0200-000053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2" name="直線コネクタ 851">
          <a:extLst>
            <a:ext uri="{FF2B5EF4-FFF2-40B4-BE49-F238E27FC236}">
              <a16:creationId xmlns="" xmlns:a16="http://schemas.microsoft.com/office/drawing/2014/main" id="{00000000-0008-0000-0200-000054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3" name="テキスト ボックス 852">
          <a:extLst>
            <a:ext uri="{FF2B5EF4-FFF2-40B4-BE49-F238E27FC236}">
              <a16:creationId xmlns="" xmlns:a16="http://schemas.microsoft.com/office/drawing/2014/main" id="{00000000-0008-0000-0200-000055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4" name="直線コネクタ 853">
          <a:extLst>
            <a:ext uri="{FF2B5EF4-FFF2-40B4-BE49-F238E27FC236}">
              <a16:creationId xmlns="" xmlns:a16="http://schemas.microsoft.com/office/drawing/2014/main" id="{00000000-0008-0000-0200-000056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5" name="テキスト ボックス 854">
          <a:extLst>
            <a:ext uri="{FF2B5EF4-FFF2-40B4-BE49-F238E27FC236}">
              <a16:creationId xmlns="" xmlns:a16="http://schemas.microsoft.com/office/drawing/2014/main" id="{00000000-0008-0000-0200-000057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6" name="直線コネクタ 855">
          <a:extLst>
            <a:ext uri="{FF2B5EF4-FFF2-40B4-BE49-F238E27FC236}">
              <a16:creationId xmlns="" xmlns:a16="http://schemas.microsoft.com/office/drawing/2014/main" id="{00000000-0008-0000-0200-000058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7" name="テキスト ボックス 856">
          <a:extLst>
            <a:ext uri="{FF2B5EF4-FFF2-40B4-BE49-F238E27FC236}">
              <a16:creationId xmlns="" xmlns:a16="http://schemas.microsoft.com/office/drawing/2014/main" id="{00000000-0008-0000-0200-000059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8" name="直線コネクタ 857">
          <a:extLst>
            <a:ext uri="{FF2B5EF4-FFF2-40B4-BE49-F238E27FC236}">
              <a16:creationId xmlns="" xmlns:a16="http://schemas.microsoft.com/office/drawing/2014/main" id="{00000000-0008-0000-0200-00005A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9" name="テキスト ボックス 858">
          <a:extLst>
            <a:ext uri="{FF2B5EF4-FFF2-40B4-BE49-F238E27FC236}">
              <a16:creationId xmlns="" xmlns:a16="http://schemas.microsoft.com/office/drawing/2014/main" id="{00000000-0008-0000-0200-00005B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 xmlns:a16="http://schemas.microsoft.com/office/drawing/2014/main" id="{00000000-0008-0000-0200-00005C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1" name="【庁舎】&#10;有形固定資産減価償却率グラフ枠">
          <a:extLst>
            <a:ext uri="{FF2B5EF4-FFF2-40B4-BE49-F238E27FC236}">
              <a16:creationId xmlns="" xmlns:a16="http://schemas.microsoft.com/office/drawing/2014/main" id="{00000000-0008-0000-0200-00005D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862" name="直線コネクタ 861">
          <a:extLst>
            <a:ext uri="{FF2B5EF4-FFF2-40B4-BE49-F238E27FC236}">
              <a16:creationId xmlns="" xmlns:a16="http://schemas.microsoft.com/office/drawing/2014/main" id="{00000000-0008-0000-0200-00005E030000}"/>
            </a:ext>
          </a:extLst>
        </xdr:cNvPr>
        <xdr:cNvCxnSpPr/>
      </xdr:nvCxnSpPr>
      <xdr:spPr>
        <a:xfrm flipV="1">
          <a:off x="16318864" y="170905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863" name="【庁舎】&#10;有形固定資産減価償却率最小値テキスト">
          <a:extLst>
            <a:ext uri="{FF2B5EF4-FFF2-40B4-BE49-F238E27FC236}">
              <a16:creationId xmlns="" xmlns:a16="http://schemas.microsoft.com/office/drawing/2014/main" id="{00000000-0008-0000-0200-00005F030000}"/>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864" name="直線コネクタ 863">
          <a:extLst>
            <a:ext uri="{FF2B5EF4-FFF2-40B4-BE49-F238E27FC236}">
              <a16:creationId xmlns="" xmlns:a16="http://schemas.microsoft.com/office/drawing/2014/main" id="{00000000-0008-0000-0200-000060030000}"/>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5" name="【庁舎】&#10;有形固定資産減価償却率最大値テキスト">
          <a:extLst>
            <a:ext uri="{FF2B5EF4-FFF2-40B4-BE49-F238E27FC236}">
              <a16:creationId xmlns="" xmlns:a16="http://schemas.microsoft.com/office/drawing/2014/main" id="{00000000-0008-0000-0200-00006103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66" name="直線コネクタ 865">
          <a:extLst>
            <a:ext uri="{FF2B5EF4-FFF2-40B4-BE49-F238E27FC236}">
              <a16:creationId xmlns="" xmlns:a16="http://schemas.microsoft.com/office/drawing/2014/main" id="{00000000-0008-0000-0200-00006203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867" name="【庁舎】&#10;有形固定資産減価償却率平均値テキスト">
          <a:extLst>
            <a:ext uri="{FF2B5EF4-FFF2-40B4-BE49-F238E27FC236}">
              <a16:creationId xmlns="" xmlns:a16="http://schemas.microsoft.com/office/drawing/2014/main" id="{00000000-0008-0000-0200-000063030000}"/>
            </a:ext>
          </a:extLst>
        </xdr:cNvPr>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68" name="フローチャート: 判断 867">
          <a:extLst>
            <a:ext uri="{FF2B5EF4-FFF2-40B4-BE49-F238E27FC236}">
              <a16:creationId xmlns="" xmlns:a16="http://schemas.microsoft.com/office/drawing/2014/main" id="{00000000-0008-0000-0200-000064030000}"/>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69" name="フローチャート: 判断 868">
          <a:extLst>
            <a:ext uri="{FF2B5EF4-FFF2-40B4-BE49-F238E27FC236}">
              <a16:creationId xmlns="" xmlns:a16="http://schemas.microsoft.com/office/drawing/2014/main" id="{00000000-0008-0000-0200-000065030000}"/>
            </a:ext>
          </a:extLst>
        </xdr:cNvPr>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45556</xdr:rowOff>
    </xdr:from>
    <xdr:ext cx="405111" cy="259045"/>
    <xdr:sp macro="" textlink="">
      <xdr:nvSpPr>
        <xdr:cNvPr id="870" name="n_1aveValue【庁舎】&#10;有形固定資産減価償却率">
          <a:extLst>
            <a:ext uri="{FF2B5EF4-FFF2-40B4-BE49-F238E27FC236}">
              <a16:creationId xmlns="" xmlns:a16="http://schemas.microsoft.com/office/drawing/2014/main" id="{00000000-0008-0000-0200-000066030000}"/>
            </a:ext>
          </a:extLst>
        </xdr:cNvPr>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162561</xdr:rowOff>
    </xdr:from>
    <xdr:to>
      <xdr:col>76</xdr:col>
      <xdr:colOff>165100</xdr:colOff>
      <xdr:row>105</xdr:row>
      <xdr:rowOff>92711</xdr:rowOff>
    </xdr:to>
    <xdr:sp macro="" textlink="">
      <xdr:nvSpPr>
        <xdr:cNvPr id="871" name="フローチャート: 判断 870">
          <a:extLst>
            <a:ext uri="{FF2B5EF4-FFF2-40B4-BE49-F238E27FC236}">
              <a16:creationId xmlns="" xmlns:a16="http://schemas.microsoft.com/office/drawing/2014/main" id="{00000000-0008-0000-0200-000067030000}"/>
            </a:ext>
          </a:extLst>
        </xdr:cNvPr>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109238</xdr:rowOff>
    </xdr:from>
    <xdr:ext cx="405111" cy="259045"/>
    <xdr:sp macro="" textlink="">
      <xdr:nvSpPr>
        <xdr:cNvPr id="872" name="n_2aveValue【庁舎】&#10;有形固定資産減価償却率">
          <a:extLst>
            <a:ext uri="{FF2B5EF4-FFF2-40B4-BE49-F238E27FC236}">
              <a16:creationId xmlns="" xmlns:a16="http://schemas.microsoft.com/office/drawing/2014/main" id="{00000000-0008-0000-0200-000068030000}"/>
            </a:ext>
          </a:extLst>
        </xdr:cNvPr>
        <xdr:cNvSpPr txBox="1"/>
      </xdr:nvSpPr>
      <xdr:spPr>
        <a:xfrm>
          <a:off x="14389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27032</xdr:rowOff>
    </xdr:from>
    <xdr:to>
      <xdr:col>72</xdr:col>
      <xdr:colOff>38100</xdr:colOff>
      <xdr:row>105</xdr:row>
      <xdr:rowOff>128632</xdr:rowOff>
    </xdr:to>
    <xdr:sp macro="" textlink="">
      <xdr:nvSpPr>
        <xdr:cNvPr id="873" name="フローチャート: 判断 872">
          <a:extLst>
            <a:ext uri="{FF2B5EF4-FFF2-40B4-BE49-F238E27FC236}">
              <a16:creationId xmlns="" xmlns:a16="http://schemas.microsoft.com/office/drawing/2014/main" id="{00000000-0008-0000-0200-000069030000}"/>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145159</xdr:rowOff>
    </xdr:from>
    <xdr:ext cx="405111" cy="259045"/>
    <xdr:sp macro="" textlink="">
      <xdr:nvSpPr>
        <xdr:cNvPr id="874" name="n_3aveValue【庁舎】&#10;有形固定資産減価償却率">
          <a:extLst>
            <a:ext uri="{FF2B5EF4-FFF2-40B4-BE49-F238E27FC236}">
              <a16:creationId xmlns="" xmlns:a16="http://schemas.microsoft.com/office/drawing/2014/main" id="{00000000-0008-0000-0200-00006A030000}"/>
            </a:ext>
          </a:extLst>
        </xdr:cNvPr>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105</xdr:row>
      <xdr:rowOff>25400</xdr:rowOff>
    </xdr:from>
    <xdr:to>
      <xdr:col>67</xdr:col>
      <xdr:colOff>101600</xdr:colOff>
      <xdr:row>105</xdr:row>
      <xdr:rowOff>127000</xdr:rowOff>
    </xdr:to>
    <xdr:sp macro="" textlink="">
      <xdr:nvSpPr>
        <xdr:cNvPr id="875" name="フローチャート: 判断 874">
          <a:extLst>
            <a:ext uri="{FF2B5EF4-FFF2-40B4-BE49-F238E27FC236}">
              <a16:creationId xmlns="" xmlns:a16="http://schemas.microsoft.com/office/drawing/2014/main" id="{00000000-0008-0000-0200-00006B030000}"/>
            </a:ext>
          </a:extLst>
        </xdr:cNvPr>
        <xdr:cNvSpPr/>
      </xdr:nvSpPr>
      <xdr:spPr>
        <a:xfrm>
          <a:off x="12763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103</xdr:row>
      <xdr:rowOff>143527</xdr:rowOff>
    </xdr:from>
    <xdr:ext cx="405111" cy="259045"/>
    <xdr:sp macro="" textlink="">
      <xdr:nvSpPr>
        <xdr:cNvPr id="876" name="n_4aveValue【庁舎】&#10;有形固定資産減価償却率">
          <a:extLst>
            <a:ext uri="{FF2B5EF4-FFF2-40B4-BE49-F238E27FC236}">
              <a16:creationId xmlns="" xmlns:a16="http://schemas.microsoft.com/office/drawing/2014/main" id="{00000000-0008-0000-0200-00006C030000}"/>
            </a:ext>
          </a:extLst>
        </xdr:cNvPr>
        <xdr:cNvSpPr txBox="1"/>
      </xdr:nvSpPr>
      <xdr:spPr>
        <a:xfrm>
          <a:off x="12611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77" name="テキスト ボックス 876">
          <a:extLst>
            <a:ext uri="{FF2B5EF4-FFF2-40B4-BE49-F238E27FC236}">
              <a16:creationId xmlns="" xmlns:a16="http://schemas.microsoft.com/office/drawing/2014/main" id="{00000000-0008-0000-0200-00006D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a:extLst>
            <a:ext uri="{FF2B5EF4-FFF2-40B4-BE49-F238E27FC236}">
              <a16:creationId xmlns="" xmlns:a16="http://schemas.microsoft.com/office/drawing/2014/main" id="{00000000-0008-0000-0200-00006E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a:extLst>
            <a:ext uri="{FF2B5EF4-FFF2-40B4-BE49-F238E27FC236}">
              <a16:creationId xmlns="" xmlns:a16="http://schemas.microsoft.com/office/drawing/2014/main" id="{00000000-0008-0000-0200-00006F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a:extLst>
            <a:ext uri="{FF2B5EF4-FFF2-40B4-BE49-F238E27FC236}">
              <a16:creationId xmlns="" xmlns:a16="http://schemas.microsoft.com/office/drawing/2014/main" id="{00000000-0008-0000-0200-00007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a:extLst>
            <a:ext uri="{FF2B5EF4-FFF2-40B4-BE49-F238E27FC236}">
              <a16:creationId xmlns="" xmlns:a16="http://schemas.microsoft.com/office/drawing/2014/main" id="{00000000-0008-0000-0200-00007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66221</xdr:rowOff>
    </xdr:from>
    <xdr:to>
      <xdr:col>85</xdr:col>
      <xdr:colOff>177800</xdr:colOff>
      <xdr:row>99</xdr:row>
      <xdr:rowOff>167821</xdr:rowOff>
    </xdr:to>
    <xdr:sp macro="" textlink="">
      <xdr:nvSpPr>
        <xdr:cNvPr id="882" name="楕円 881">
          <a:extLst>
            <a:ext uri="{FF2B5EF4-FFF2-40B4-BE49-F238E27FC236}">
              <a16:creationId xmlns="" xmlns:a16="http://schemas.microsoft.com/office/drawing/2014/main" id="{00000000-0008-0000-0200-000072030000}"/>
            </a:ext>
          </a:extLst>
        </xdr:cNvPr>
        <xdr:cNvSpPr/>
      </xdr:nvSpPr>
      <xdr:spPr>
        <a:xfrm>
          <a:off x="16268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340478" cy="259045"/>
    <xdr:sp macro="" textlink="">
      <xdr:nvSpPr>
        <xdr:cNvPr id="883" name="【庁舎】&#10;有形固定資産減価償却率該当値テキスト">
          <a:extLst>
            <a:ext uri="{FF2B5EF4-FFF2-40B4-BE49-F238E27FC236}">
              <a16:creationId xmlns="" xmlns:a16="http://schemas.microsoft.com/office/drawing/2014/main" id="{00000000-0008-0000-0200-000073030000}"/>
            </a:ext>
          </a:extLst>
        </xdr:cNvPr>
        <xdr:cNvSpPr txBox="1"/>
      </xdr:nvSpPr>
      <xdr:spPr>
        <a:xfrm>
          <a:off x="16357600" y="16992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43362</xdr:rowOff>
    </xdr:from>
    <xdr:to>
      <xdr:col>81</xdr:col>
      <xdr:colOff>101600</xdr:colOff>
      <xdr:row>106</xdr:row>
      <xdr:rowOff>144962</xdr:rowOff>
    </xdr:to>
    <xdr:sp macro="" textlink="">
      <xdr:nvSpPr>
        <xdr:cNvPr id="884" name="楕円 883">
          <a:extLst>
            <a:ext uri="{FF2B5EF4-FFF2-40B4-BE49-F238E27FC236}">
              <a16:creationId xmlns="" xmlns:a16="http://schemas.microsoft.com/office/drawing/2014/main" id="{00000000-0008-0000-0200-000074030000}"/>
            </a:ext>
          </a:extLst>
        </xdr:cNvPr>
        <xdr:cNvSpPr/>
      </xdr:nvSpPr>
      <xdr:spPr>
        <a:xfrm>
          <a:off x="154305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117021</xdr:rowOff>
    </xdr:from>
    <xdr:to>
      <xdr:col>85</xdr:col>
      <xdr:colOff>127000</xdr:colOff>
      <xdr:row>106</xdr:row>
      <xdr:rowOff>94162</xdr:rowOff>
    </xdr:to>
    <xdr:cxnSp macro="">
      <xdr:nvCxnSpPr>
        <xdr:cNvPr id="885" name="直線コネクタ 884">
          <a:extLst>
            <a:ext uri="{FF2B5EF4-FFF2-40B4-BE49-F238E27FC236}">
              <a16:creationId xmlns="" xmlns:a16="http://schemas.microsoft.com/office/drawing/2014/main" id="{00000000-0008-0000-0200-000075030000}"/>
            </a:ext>
          </a:extLst>
        </xdr:cNvPr>
        <xdr:cNvCxnSpPr/>
      </xdr:nvCxnSpPr>
      <xdr:spPr>
        <a:xfrm flipV="1">
          <a:off x="15481300" y="17090571"/>
          <a:ext cx="838200" cy="117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17236</xdr:rowOff>
    </xdr:from>
    <xdr:to>
      <xdr:col>76</xdr:col>
      <xdr:colOff>165100</xdr:colOff>
      <xdr:row>106</xdr:row>
      <xdr:rowOff>118836</xdr:rowOff>
    </xdr:to>
    <xdr:sp macro="" textlink="">
      <xdr:nvSpPr>
        <xdr:cNvPr id="886" name="楕円 885">
          <a:extLst>
            <a:ext uri="{FF2B5EF4-FFF2-40B4-BE49-F238E27FC236}">
              <a16:creationId xmlns="" xmlns:a16="http://schemas.microsoft.com/office/drawing/2014/main" id="{00000000-0008-0000-0200-000076030000}"/>
            </a:ext>
          </a:extLst>
        </xdr:cNvPr>
        <xdr:cNvSpPr/>
      </xdr:nvSpPr>
      <xdr:spPr>
        <a:xfrm>
          <a:off x="14541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68036</xdr:rowOff>
    </xdr:from>
    <xdr:to>
      <xdr:col>81</xdr:col>
      <xdr:colOff>50800</xdr:colOff>
      <xdr:row>106</xdr:row>
      <xdr:rowOff>94162</xdr:rowOff>
    </xdr:to>
    <xdr:cxnSp macro="">
      <xdr:nvCxnSpPr>
        <xdr:cNvPr id="887" name="直線コネクタ 886">
          <a:extLst>
            <a:ext uri="{FF2B5EF4-FFF2-40B4-BE49-F238E27FC236}">
              <a16:creationId xmlns="" xmlns:a16="http://schemas.microsoft.com/office/drawing/2014/main" id="{00000000-0008-0000-0200-000077030000}"/>
            </a:ext>
          </a:extLst>
        </xdr:cNvPr>
        <xdr:cNvCxnSpPr/>
      </xdr:nvCxnSpPr>
      <xdr:spPr>
        <a:xfrm>
          <a:off x="14592300" y="1824173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162561</xdr:rowOff>
    </xdr:from>
    <xdr:to>
      <xdr:col>72</xdr:col>
      <xdr:colOff>38100</xdr:colOff>
      <xdr:row>106</xdr:row>
      <xdr:rowOff>92711</xdr:rowOff>
    </xdr:to>
    <xdr:sp macro="" textlink="">
      <xdr:nvSpPr>
        <xdr:cNvPr id="888" name="楕円 887">
          <a:extLst>
            <a:ext uri="{FF2B5EF4-FFF2-40B4-BE49-F238E27FC236}">
              <a16:creationId xmlns="" xmlns:a16="http://schemas.microsoft.com/office/drawing/2014/main" id="{00000000-0008-0000-0200-000078030000}"/>
            </a:ext>
          </a:extLst>
        </xdr:cNvPr>
        <xdr:cNvSpPr/>
      </xdr:nvSpPr>
      <xdr:spPr>
        <a:xfrm>
          <a:off x="13652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41911</xdr:rowOff>
    </xdr:from>
    <xdr:to>
      <xdr:col>76</xdr:col>
      <xdr:colOff>114300</xdr:colOff>
      <xdr:row>106</xdr:row>
      <xdr:rowOff>68036</xdr:rowOff>
    </xdr:to>
    <xdr:cxnSp macro="">
      <xdr:nvCxnSpPr>
        <xdr:cNvPr id="889" name="直線コネクタ 888">
          <a:extLst>
            <a:ext uri="{FF2B5EF4-FFF2-40B4-BE49-F238E27FC236}">
              <a16:creationId xmlns="" xmlns:a16="http://schemas.microsoft.com/office/drawing/2014/main" id="{00000000-0008-0000-0200-000079030000}"/>
            </a:ext>
          </a:extLst>
        </xdr:cNvPr>
        <xdr:cNvCxnSpPr/>
      </xdr:nvCxnSpPr>
      <xdr:spPr>
        <a:xfrm>
          <a:off x="13703300" y="18215611"/>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134801</xdr:rowOff>
    </xdr:from>
    <xdr:to>
      <xdr:col>67</xdr:col>
      <xdr:colOff>101600</xdr:colOff>
      <xdr:row>106</xdr:row>
      <xdr:rowOff>64951</xdr:rowOff>
    </xdr:to>
    <xdr:sp macro="" textlink="">
      <xdr:nvSpPr>
        <xdr:cNvPr id="890" name="楕円 889">
          <a:extLst>
            <a:ext uri="{FF2B5EF4-FFF2-40B4-BE49-F238E27FC236}">
              <a16:creationId xmlns="" xmlns:a16="http://schemas.microsoft.com/office/drawing/2014/main" id="{00000000-0008-0000-0200-00007A030000}"/>
            </a:ext>
          </a:extLst>
        </xdr:cNvPr>
        <xdr:cNvSpPr/>
      </xdr:nvSpPr>
      <xdr:spPr>
        <a:xfrm>
          <a:off x="12763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14151</xdr:rowOff>
    </xdr:from>
    <xdr:to>
      <xdr:col>71</xdr:col>
      <xdr:colOff>177800</xdr:colOff>
      <xdr:row>106</xdr:row>
      <xdr:rowOff>41911</xdr:rowOff>
    </xdr:to>
    <xdr:cxnSp macro="">
      <xdr:nvCxnSpPr>
        <xdr:cNvPr id="891" name="直線コネクタ 890">
          <a:extLst>
            <a:ext uri="{FF2B5EF4-FFF2-40B4-BE49-F238E27FC236}">
              <a16:creationId xmlns="" xmlns:a16="http://schemas.microsoft.com/office/drawing/2014/main" id="{00000000-0008-0000-0200-00007B030000}"/>
            </a:ext>
          </a:extLst>
        </xdr:cNvPr>
        <xdr:cNvCxnSpPr/>
      </xdr:nvCxnSpPr>
      <xdr:spPr>
        <a:xfrm>
          <a:off x="12814300" y="1818785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136089</xdr:rowOff>
    </xdr:from>
    <xdr:ext cx="405111" cy="259045"/>
    <xdr:sp macro="" textlink="">
      <xdr:nvSpPr>
        <xdr:cNvPr id="892" name="n_1mainValue【庁舎】&#10;有形固定資産減価償却率">
          <a:extLst>
            <a:ext uri="{FF2B5EF4-FFF2-40B4-BE49-F238E27FC236}">
              <a16:creationId xmlns="" xmlns:a16="http://schemas.microsoft.com/office/drawing/2014/main" id="{00000000-0008-0000-0200-00007C030000}"/>
            </a:ext>
          </a:extLst>
        </xdr:cNvPr>
        <xdr:cNvSpPr txBox="1"/>
      </xdr:nvSpPr>
      <xdr:spPr>
        <a:xfrm>
          <a:off x="152660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109963</xdr:rowOff>
    </xdr:from>
    <xdr:ext cx="405111" cy="259045"/>
    <xdr:sp macro="" textlink="">
      <xdr:nvSpPr>
        <xdr:cNvPr id="893" name="n_2mainValue【庁舎】&#10;有形固定資産減価償却率">
          <a:extLst>
            <a:ext uri="{FF2B5EF4-FFF2-40B4-BE49-F238E27FC236}">
              <a16:creationId xmlns="" xmlns:a16="http://schemas.microsoft.com/office/drawing/2014/main" id="{00000000-0008-0000-0200-00007D030000}"/>
            </a:ext>
          </a:extLst>
        </xdr:cNvPr>
        <xdr:cNvSpPr txBox="1"/>
      </xdr:nvSpPr>
      <xdr:spPr>
        <a:xfrm>
          <a:off x="143897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83838</xdr:rowOff>
    </xdr:from>
    <xdr:ext cx="405111" cy="259045"/>
    <xdr:sp macro="" textlink="">
      <xdr:nvSpPr>
        <xdr:cNvPr id="894" name="n_3mainValue【庁舎】&#10;有形固定資産減価償却率">
          <a:extLst>
            <a:ext uri="{FF2B5EF4-FFF2-40B4-BE49-F238E27FC236}">
              <a16:creationId xmlns="" xmlns:a16="http://schemas.microsoft.com/office/drawing/2014/main" id="{00000000-0008-0000-0200-00007E030000}"/>
            </a:ext>
          </a:extLst>
        </xdr:cNvPr>
        <xdr:cNvSpPr txBox="1"/>
      </xdr:nvSpPr>
      <xdr:spPr>
        <a:xfrm>
          <a:off x="13500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56078</xdr:rowOff>
    </xdr:from>
    <xdr:ext cx="405111" cy="259045"/>
    <xdr:sp macro="" textlink="">
      <xdr:nvSpPr>
        <xdr:cNvPr id="895" name="n_4mainValue【庁舎】&#10;有形固定資産減価償却率">
          <a:extLst>
            <a:ext uri="{FF2B5EF4-FFF2-40B4-BE49-F238E27FC236}">
              <a16:creationId xmlns="" xmlns:a16="http://schemas.microsoft.com/office/drawing/2014/main" id="{00000000-0008-0000-0200-00007F030000}"/>
            </a:ext>
          </a:extLst>
        </xdr:cNvPr>
        <xdr:cNvSpPr txBox="1"/>
      </xdr:nvSpPr>
      <xdr:spPr>
        <a:xfrm>
          <a:off x="12611744"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a:extLst>
            <a:ext uri="{FF2B5EF4-FFF2-40B4-BE49-F238E27FC236}">
              <a16:creationId xmlns="" xmlns:a16="http://schemas.microsoft.com/office/drawing/2014/main" id="{00000000-0008-0000-0200-00008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a:extLst>
            <a:ext uri="{FF2B5EF4-FFF2-40B4-BE49-F238E27FC236}">
              <a16:creationId xmlns="" xmlns:a16="http://schemas.microsoft.com/office/drawing/2014/main" id="{00000000-0008-0000-0200-00008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a:extLst>
            <a:ext uri="{FF2B5EF4-FFF2-40B4-BE49-F238E27FC236}">
              <a16:creationId xmlns="" xmlns:a16="http://schemas.microsoft.com/office/drawing/2014/main" id="{00000000-0008-0000-0200-00008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a:extLst>
            <a:ext uri="{FF2B5EF4-FFF2-40B4-BE49-F238E27FC236}">
              <a16:creationId xmlns="" xmlns:a16="http://schemas.microsoft.com/office/drawing/2014/main" id="{00000000-0008-0000-0200-00008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a:extLst>
            <a:ext uri="{FF2B5EF4-FFF2-40B4-BE49-F238E27FC236}">
              <a16:creationId xmlns="" xmlns:a16="http://schemas.microsoft.com/office/drawing/2014/main" id="{00000000-0008-0000-0200-00008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a:extLst>
            <a:ext uri="{FF2B5EF4-FFF2-40B4-BE49-F238E27FC236}">
              <a16:creationId xmlns="" xmlns:a16="http://schemas.microsoft.com/office/drawing/2014/main" id="{00000000-0008-0000-0200-00008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a:extLst>
            <a:ext uri="{FF2B5EF4-FFF2-40B4-BE49-F238E27FC236}">
              <a16:creationId xmlns="" xmlns:a16="http://schemas.microsoft.com/office/drawing/2014/main" id="{00000000-0008-0000-0200-00008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a:extLst>
            <a:ext uri="{FF2B5EF4-FFF2-40B4-BE49-F238E27FC236}">
              <a16:creationId xmlns="" xmlns:a16="http://schemas.microsoft.com/office/drawing/2014/main" id="{00000000-0008-0000-0200-00008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a:extLst>
            <a:ext uri="{FF2B5EF4-FFF2-40B4-BE49-F238E27FC236}">
              <a16:creationId xmlns="" xmlns:a16="http://schemas.microsoft.com/office/drawing/2014/main" id="{00000000-0008-0000-0200-00008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a:extLst>
            <a:ext uri="{FF2B5EF4-FFF2-40B4-BE49-F238E27FC236}">
              <a16:creationId xmlns="" xmlns:a16="http://schemas.microsoft.com/office/drawing/2014/main" id="{00000000-0008-0000-0200-00008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6" name="直線コネクタ 905">
          <a:extLst>
            <a:ext uri="{FF2B5EF4-FFF2-40B4-BE49-F238E27FC236}">
              <a16:creationId xmlns="" xmlns:a16="http://schemas.microsoft.com/office/drawing/2014/main" id="{00000000-0008-0000-0200-00008A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7" name="テキスト ボックス 906">
          <a:extLst>
            <a:ext uri="{FF2B5EF4-FFF2-40B4-BE49-F238E27FC236}">
              <a16:creationId xmlns="" xmlns:a16="http://schemas.microsoft.com/office/drawing/2014/main" id="{00000000-0008-0000-0200-00008B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8" name="直線コネクタ 907">
          <a:extLst>
            <a:ext uri="{FF2B5EF4-FFF2-40B4-BE49-F238E27FC236}">
              <a16:creationId xmlns="" xmlns:a16="http://schemas.microsoft.com/office/drawing/2014/main" id="{00000000-0008-0000-0200-00008C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9" name="テキスト ボックス 908">
          <a:extLst>
            <a:ext uri="{FF2B5EF4-FFF2-40B4-BE49-F238E27FC236}">
              <a16:creationId xmlns="" xmlns:a16="http://schemas.microsoft.com/office/drawing/2014/main" id="{00000000-0008-0000-0200-00008D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0" name="直線コネクタ 909">
          <a:extLst>
            <a:ext uri="{FF2B5EF4-FFF2-40B4-BE49-F238E27FC236}">
              <a16:creationId xmlns="" xmlns:a16="http://schemas.microsoft.com/office/drawing/2014/main" id="{00000000-0008-0000-0200-00008E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1" name="テキスト ボックス 910">
          <a:extLst>
            <a:ext uri="{FF2B5EF4-FFF2-40B4-BE49-F238E27FC236}">
              <a16:creationId xmlns="" xmlns:a16="http://schemas.microsoft.com/office/drawing/2014/main" id="{00000000-0008-0000-0200-00008F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2" name="直線コネクタ 911">
          <a:extLst>
            <a:ext uri="{FF2B5EF4-FFF2-40B4-BE49-F238E27FC236}">
              <a16:creationId xmlns="" xmlns:a16="http://schemas.microsoft.com/office/drawing/2014/main" id="{00000000-0008-0000-0200-000090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3" name="テキスト ボックス 912">
          <a:extLst>
            <a:ext uri="{FF2B5EF4-FFF2-40B4-BE49-F238E27FC236}">
              <a16:creationId xmlns="" xmlns:a16="http://schemas.microsoft.com/office/drawing/2014/main" id="{00000000-0008-0000-0200-000091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a:extLst>
            <a:ext uri="{FF2B5EF4-FFF2-40B4-BE49-F238E27FC236}">
              <a16:creationId xmlns="" xmlns:a16="http://schemas.microsoft.com/office/drawing/2014/main" id="{00000000-0008-0000-0200-000092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a:extLst>
            <a:ext uri="{FF2B5EF4-FFF2-40B4-BE49-F238E27FC236}">
              <a16:creationId xmlns="" xmlns:a16="http://schemas.microsoft.com/office/drawing/2014/main" id="{00000000-0008-0000-0200-000093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庁舎】&#10;一人当たり面積グラフ枠">
          <a:extLst>
            <a:ext uri="{FF2B5EF4-FFF2-40B4-BE49-F238E27FC236}">
              <a16:creationId xmlns="" xmlns:a16="http://schemas.microsoft.com/office/drawing/2014/main" id="{00000000-0008-0000-0200-000094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917" name="直線コネクタ 916">
          <a:extLst>
            <a:ext uri="{FF2B5EF4-FFF2-40B4-BE49-F238E27FC236}">
              <a16:creationId xmlns="" xmlns:a16="http://schemas.microsoft.com/office/drawing/2014/main" id="{00000000-0008-0000-0200-000095030000}"/>
            </a:ext>
          </a:extLst>
        </xdr:cNvPr>
        <xdr:cNvCxnSpPr/>
      </xdr:nvCxnSpPr>
      <xdr:spPr>
        <a:xfrm flipV="1">
          <a:off x="22160864" y="174662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918" name="【庁舎】&#10;一人当たり面積最小値テキスト">
          <a:extLst>
            <a:ext uri="{FF2B5EF4-FFF2-40B4-BE49-F238E27FC236}">
              <a16:creationId xmlns="" xmlns:a16="http://schemas.microsoft.com/office/drawing/2014/main" id="{00000000-0008-0000-0200-000096030000}"/>
            </a:ext>
          </a:extLst>
        </xdr:cNvPr>
        <xdr:cNvSpPr txBox="1"/>
      </xdr:nvSpPr>
      <xdr:spPr>
        <a:xfrm>
          <a:off x="22199600" y="185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919" name="直線コネクタ 918">
          <a:extLst>
            <a:ext uri="{FF2B5EF4-FFF2-40B4-BE49-F238E27FC236}">
              <a16:creationId xmlns="" xmlns:a16="http://schemas.microsoft.com/office/drawing/2014/main" id="{00000000-0008-0000-0200-000097030000}"/>
            </a:ext>
          </a:extLst>
        </xdr:cNvPr>
        <xdr:cNvCxnSpPr/>
      </xdr:nvCxnSpPr>
      <xdr:spPr>
        <a:xfrm>
          <a:off x="22072600" y="1852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920" name="【庁舎】&#10;一人当たり面積最大値テキスト">
          <a:extLst>
            <a:ext uri="{FF2B5EF4-FFF2-40B4-BE49-F238E27FC236}">
              <a16:creationId xmlns="" xmlns:a16="http://schemas.microsoft.com/office/drawing/2014/main" id="{00000000-0008-0000-0200-000098030000}"/>
            </a:ext>
          </a:extLst>
        </xdr:cNvPr>
        <xdr:cNvSpPr txBox="1"/>
      </xdr:nvSpPr>
      <xdr:spPr>
        <a:xfrm>
          <a:off x="22199600" y="1724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921" name="直線コネクタ 920">
          <a:extLst>
            <a:ext uri="{FF2B5EF4-FFF2-40B4-BE49-F238E27FC236}">
              <a16:creationId xmlns="" xmlns:a16="http://schemas.microsoft.com/office/drawing/2014/main" id="{00000000-0008-0000-0200-000099030000}"/>
            </a:ext>
          </a:extLst>
        </xdr:cNvPr>
        <xdr:cNvCxnSpPr/>
      </xdr:nvCxnSpPr>
      <xdr:spPr>
        <a:xfrm>
          <a:off x="22072600" y="1746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10329</xdr:rowOff>
    </xdr:from>
    <xdr:ext cx="469744" cy="259045"/>
    <xdr:sp macro="" textlink="">
      <xdr:nvSpPr>
        <xdr:cNvPr id="922" name="【庁舎】&#10;一人当たり面積平均値テキスト">
          <a:extLst>
            <a:ext uri="{FF2B5EF4-FFF2-40B4-BE49-F238E27FC236}">
              <a16:creationId xmlns="" xmlns:a16="http://schemas.microsoft.com/office/drawing/2014/main" id="{00000000-0008-0000-0200-00009A030000}"/>
            </a:ext>
          </a:extLst>
        </xdr:cNvPr>
        <xdr:cNvSpPr txBox="1"/>
      </xdr:nvSpPr>
      <xdr:spPr>
        <a:xfrm>
          <a:off x="22199600" y="1818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923" name="フローチャート: 判断 922">
          <a:extLst>
            <a:ext uri="{FF2B5EF4-FFF2-40B4-BE49-F238E27FC236}">
              <a16:creationId xmlns="" xmlns:a16="http://schemas.microsoft.com/office/drawing/2014/main" id="{00000000-0008-0000-0200-00009B030000}"/>
            </a:ext>
          </a:extLst>
        </xdr:cNvPr>
        <xdr:cNvSpPr/>
      </xdr:nvSpPr>
      <xdr:spPr>
        <a:xfrm>
          <a:off x="22110700" y="183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924" name="フローチャート: 判断 923">
          <a:extLst>
            <a:ext uri="{FF2B5EF4-FFF2-40B4-BE49-F238E27FC236}">
              <a16:creationId xmlns="" xmlns:a16="http://schemas.microsoft.com/office/drawing/2014/main" id="{00000000-0008-0000-0200-00009C030000}"/>
            </a:ext>
          </a:extLst>
        </xdr:cNvPr>
        <xdr:cNvSpPr/>
      </xdr:nvSpPr>
      <xdr:spPr>
        <a:xfrm>
          <a:off x="21272500" y="1833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103294</xdr:rowOff>
    </xdr:from>
    <xdr:ext cx="469744" cy="259045"/>
    <xdr:sp macro="" textlink="">
      <xdr:nvSpPr>
        <xdr:cNvPr id="925" name="n_1aveValue【庁舎】&#10;一人当たり面積">
          <a:extLst>
            <a:ext uri="{FF2B5EF4-FFF2-40B4-BE49-F238E27FC236}">
              <a16:creationId xmlns="" xmlns:a16="http://schemas.microsoft.com/office/drawing/2014/main" id="{00000000-0008-0000-0200-00009D030000}"/>
            </a:ext>
          </a:extLst>
        </xdr:cNvPr>
        <xdr:cNvSpPr txBox="1"/>
      </xdr:nvSpPr>
      <xdr:spPr>
        <a:xfrm>
          <a:off x="21075727" y="181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37745</xdr:rowOff>
    </xdr:from>
    <xdr:to>
      <xdr:col>107</xdr:col>
      <xdr:colOff>101600</xdr:colOff>
      <xdr:row>107</xdr:row>
      <xdr:rowOff>139345</xdr:rowOff>
    </xdr:to>
    <xdr:sp macro="" textlink="">
      <xdr:nvSpPr>
        <xdr:cNvPr id="926" name="フローチャート: 判断 925">
          <a:extLst>
            <a:ext uri="{FF2B5EF4-FFF2-40B4-BE49-F238E27FC236}">
              <a16:creationId xmlns="" xmlns:a16="http://schemas.microsoft.com/office/drawing/2014/main" id="{00000000-0008-0000-0200-00009E030000}"/>
            </a:ext>
          </a:extLst>
        </xdr:cNvPr>
        <xdr:cNvSpPr/>
      </xdr:nvSpPr>
      <xdr:spPr>
        <a:xfrm>
          <a:off x="20383500" y="183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130472</xdr:rowOff>
    </xdr:from>
    <xdr:ext cx="469744" cy="259045"/>
    <xdr:sp macro="" textlink="">
      <xdr:nvSpPr>
        <xdr:cNvPr id="927" name="n_2aveValue【庁舎】&#10;一人当たり面積">
          <a:extLst>
            <a:ext uri="{FF2B5EF4-FFF2-40B4-BE49-F238E27FC236}">
              <a16:creationId xmlns="" xmlns:a16="http://schemas.microsoft.com/office/drawing/2014/main" id="{00000000-0008-0000-0200-00009F030000}"/>
            </a:ext>
          </a:extLst>
        </xdr:cNvPr>
        <xdr:cNvSpPr txBox="1"/>
      </xdr:nvSpPr>
      <xdr:spPr>
        <a:xfrm>
          <a:off x="20199427" y="1847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44145</xdr:rowOff>
    </xdr:from>
    <xdr:to>
      <xdr:col>102</xdr:col>
      <xdr:colOff>165100</xdr:colOff>
      <xdr:row>107</xdr:row>
      <xdr:rowOff>145745</xdr:rowOff>
    </xdr:to>
    <xdr:sp macro="" textlink="">
      <xdr:nvSpPr>
        <xdr:cNvPr id="928" name="フローチャート: 判断 927">
          <a:extLst>
            <a:ext uri="{FF2B5EF4-FFF2-40B4-BE49-F238E27FC236}">
              <a16:creationId xmlns="" xmlns:a16="http://schemas.microsoft.com/office/drawing/2014/main" id="{00000000-0008-0000-0200-0000A0030000}"/>
            </a:ext>
          </a:extLst>
        </xdr:cNvPr>
        <xdr:cNvSpPr/>
      </xdr:nvSpPr>
      <xdr:spPr>
        <a:xfrm>
          <a:off x="19494500" y="1838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136872</xdr:rowOff>
    </xdr:from>
    <xdr:ext cx="469744" cy="259045"/>
    <xdr:sp macro="" textlink="">
      <xdr:nvSpPr>
        <xdr:cNvPr id="929" name="n_3aveValue【庁舎】&#10;一人当たり面積">
          <a:extLst>
            <a:ext uri="{FF2B5EF4-FFF2-40B4-BE49-F238E27FC236}">
              <a16:creationId xmlns="" xmlns:a16="http://schemas.microsoft.com/office/drawing/2014/main" id="{00000000-0008-0000-0200-0000A1030000}"/>
            </a:ext>
          </a:extLst>
        </xdr:cNvPr>
        <xdr:cNvSpPr txBox="1"/>
      </xdr:nvSpPr>
      <xdr:spPr>
        <a:xfrm>
          <a:off x="19310427" y="1848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107</xdr:row>
      <xdr:rowOff>43231</xdr:rowOff>
    </xdr:from>
    <xdr:to>
      <xdr:col>98</xdr:col>
      <xdr:colOff>38100</xdr:colOff>
      <xdr:row>107</xdr:row>
      <xdr:rowOff>144831</xdr:rowOff>
    </xdr:to>
    <xdr:sp macro="" textlink="">
      <xdr:nvSpPr>
        <xdr:cNvPr id="930" name="フローチャート: 判断 929">
          <a:extLst>
            <a:ext uri="{FF2B5EF4-FFF2-40B4-BE49-F238E27FC236}">
              <a16:creationId xmlns="" xmlns:a16="http://schemas.microsoft.com/office/drawing/2014/main" id="{00000000-0008-0000-0200-0000A2030000}"/>
            </a:ext>
          </a:extLst>
        </xdr:cNvPr>
        <xdr:cNvSpPr/>
      </xdr:nvSpPr>
      <xdr:spPr>
        <a:xfrm>
          <a:off x="18605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107</xdr:row>
      <xdr:rowOff>135958</xdr:rowOff>
    </xdr:from>
    <xdr:ext cx="469744" cy="259045"/>
    <xdr:sp macro="" textlink="">
      <xdr:nvSpPr>
        <xdr:cNvPr id="931" name="n_4aveValue【庁舎】&#10;一人当たり面積">
          <a:extLst>
            <a:ext uri="{FF2B5EF4-FFF2-40B4-BE49-F238E27FC236}">
              <a16:creationId xmlns="" xmlns:a16="http://schemas.microsoft.com/office/drawing/2014/main" id="{00000000-0008-0000-0200-0000A3030000}"/>
            </a:ext>
          </a:extLst>
        </xdr:cNvPr>
        <xdr:cNvSpPr txBox="1"/>
      </xdr:nvSpPr>
      <xdr:spPr>
        <a:xfrm>
          <a:off x="18421427" y="1848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932" name="テキスト ボックス 931">
          <a:extLst>
            <a:ext uri="{FF2B5EF4-FFF2-40B4-BE49-F238E27FC236}">
              <a16:creationId xmlns="" xmlns:a16="http://schemas.microsoft.com/office/drawing/2014/main" id="{00000000-0008-0000-0200-0000A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3" name="テキスト ボックス 932">
          <a:extLst>
            <a:ext uri="{FF2B5EF4-FFF2-40B4-BE49-F238E27FC236}">
              <a16:creationId xmlns="" xmlns:a16="http://schemas.microsoft.com/office/drawing/2014/main" id="{00000000-0008-0000-0200-0000A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4" name="テキスト ボックス 933">
          <a:extLst>
            <a:ext uri="{FF2B5EF4-FFF2-40B4-BE49-F238E27FC236}">
              <a16:creationId xmlns="" xmlns:a16="http://schemas.microsoft.com/office/drawing/2014/main" id="{00000000-0008-0000-0200-0000A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5" name="テキスト ボックス 934">
          <a:extLst>
            <a:ext uri="{FF2B5EF4-FFF2-40B4-BE49-F238E27FC236}">
              <a16:creationId xmlns="" xmlns:a16="http://schemas.microsoft.com/office/drawing/2014/main" id="{00000000-0008-0000-0200-0000A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6" name="テキスト ボックス 935">
          <a:extLst>
            <a:ext uri="{FF2B5EF4-FFF2-40B4-BE49-F238E27FC236}">
              <a16:creationId xmlns="" xmlns:a16="http://schemas.microsoft.com/office/drawing/2014/main" id="{00000000-0008-0000-0200-0000A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23113</xdr:rowOff>
    </xdr:from>
    <xdr:to>
      <xdr:col>116</xdr:col>
      <xdr:colOff>114300</xdr:colOff>
      <xdr:row>107</xdr:row>
      <xdr:rowOff>124713</xdr:rowOff>
    </xdr:to>
    <xdr:sp macro="" textlink="">
      <xdr:nvSpPr>
        <xdr:cNvPr id="937" name="楕円 936">
          <a:extLst>
            <a:ext uri="{FF2B5EF4-FFF2-40B4-BE49-F238E27FC236}">
              <a16:creationId xmlns="" xmlns:a16="http://schemas.microsoft.com/office/drawing/2014/main" id="{00000000-0008-0000-0200-0000A9030000}"/>
            </a:ext>
          </a:extLst>
        </xdr:cNvPr>
        <xdr:cNvSpPr/>
      </xdr:nvSpPr>
      <xdr:spPr>
        <a:xfrm>
          <a:off x="221107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137328</xdr:rowOff>
    </xdr:from>
    <xdr:ext cx="469744" cy="259045"/>
    <xdr:sp macro="" textlink="">
      <xdr:nvSpPr>
        <xdr:cNvPr id="938" name="【庁舎】&#10;一人当たり面積該当値テキスト">
          <a:extLst>
            <a:ext uri="{FF2B5EF4-FFF2-40B4-BE49-F238E27FC236}">
              <a16:creationId xmlns="" xmlns:a16="http://schemas.microsoft.com/office/drawing/2014/main" id="{00000000-0008-0000-0200-0000AA030000}"/>
            </a:ext>
          </a:extLst>
        </xdr:cNvPr>
        <xdr:cNvSpPr txBox="1"/>
      </xdr:nvSpPr>
      <xdr:spPr>
        <a:xfrm>
          <a:off x="22199600" y="18311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26772</xdr:rowOff>
    </xdr:from>
    <xdr:to>
      <xdr:col>112</xdr:col>
      <xdr:colOff>38100</xdr:colOff>
      <xdr:row>107</xdr:row>
      <xdr:rowOff>128372</xdr:rowOff>
    </xdr:to>
    <xdr:sp macro="" textlink="">
      <xdr:nvSpPr>
        <xdr:cNvPr id="939" name="楕円 938">
          <a:extLst>
            <a:ext uri="{FF2B5EF4-FFF2-40B4-BE49-F238E27FC236}">
              <a16:creationId xmlns="" xmlns:a16="http://schemas.microsoft.com/office/drawing/2014/main" id="{00000000-0008-0000-0200-0000AB030000}"/>
            </a:ext>
          </a:extLst>
        </xdr:cNvPr>
        <xdr:cNvSpPr/>
      </xdr:nvSpPr>
      <xdr:spPr>
        <a:xfrm>
          <a:off x="21272500" y="183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73913</xdr:rowOff>
    </xdr:from>
    <xdr:to>
      <xdr:col>116</xdr:col>
      <xdr:colOff>63500</xdr:colOff>
      <xdr:row>107</xdr:row>
      <xdr:rowOff>77572</xdr:rowOff>
    </xdr:to>
    <xdr:cxnSp macro="">
      <xdr:nvCxnSpPr>
        <xdr:cNvPr id="940" name="直線コネクタ 939">
          <a:extLst>
            <a:ext uri="{FF2B5EF4-FFF2-40B4-BE49-F238E27FC236}">
              <a16:creationId xmlns="" xmlns:a16="http://schemas.microsoft.com/office/drawing/2014/main" id="{00000000-0008-0000-0200-0000AC030000}"/>
            </a:ext>
          </a:extLst>
        </xdr:cNvPr>
        <xdr:cNvCxnSpPr/>
      </xdr:nvCxnSpPr>
      <xdr:spPr>
        <a:xfrm flipV="1">
          <a:off x="21323300" y="18419063"/>
          <a:ext cx="8382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30886</xdr:rowOff>
    </xdr:from>
    <xdr:to>
      <xdr:col>107</xdr:col>
      <xdr:colOff>101600</xdr:colOff>
      <xdr:row>107</xdr:row>
      <xdr:rowOff>132486</xdr:rowOff>
    </xdr:to>
    <xdr:sp macro="" textlink="">
      <xdr:nvSpPr>
        <xdr:cNvPr id="941" name="楕円 940">
          <a:extLst>
            <a:ext uri="{FF2B5EF4-FFF2-40B4-BE49-F238E27FC236}">
              <a16:creationId xmlns="" xmlns:a16="http://schemas.microsoft.com/office/drawing/2014/main" id="{00000000-0008-0000-0200-0000AD030000}"/>
            </a:ext>
          </a:extLst>
        </xdr:cNvPr>
        <xdr:cNvSpPr/>
      </xdr:nvSpPr>
      <xdr:spPr>
        <a:xfrm>
          <a:off x="20383500" y="1837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77572</xdr:rowOff>
    </xdr:from>
    <xdr:to>
      <xdr:col>111</xdr:col>
      <xdr:colOff>177800</xdr:colOff>
      <xdr:row>107</xdr:row>
      <xdr:rowOff>81686</xdr:rowOff>
    </xdr:to>
    <xdr:cxnSp macro="">
      <xdr:nvCxnSpPr>
        <xdr:cNvPr id="942" name="直線コネクタ 941">
          <a:extLst>
            <a:ext uri="{FF2B5EF4-FFF2-40B4-BE49-F238E27FC236}">
              <a16:creationId xmlns="" xmlns:a16="http://schemas.microsoft.com/office/drawing/2014/main" id="{00000000-0008-0000-0200-0000AE030000}"/>
            </a:ext>
          </a:extLst>
        </xdr:cNvPr>
        <xdr:cNvCxnSpPr/>
      </xdr:nvCxnSpPr>
      <xdr:spPr>
        <a:xfrm flipV="1">
          <a:off x="20434300" y="18422722"/>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35001</xdr:rowOff>
    </xdr:from>
    <xdr:to>
      <xdr:col>102</xdr:col>
      <xdr:colOff>165100</xdr:colOff>
      <xdr:row>107</xdr:row>
      <xdr:rowOff>136601</xdr:rowOff>
    </xdr:to>
    <xdr:sp macro="" textlink="">
      <xdr:nvSpPr>
        <xdr:cNvPr id="943" name="楕円 942">
          <a:extLst>
            <a:ext uri="{FF2B5EF4-FFF2-40B4-BE49-F238E27FC236}">
              <a16:creationId xmlns="" xmlns:a16="http://schemas.microsoft.com/office/drawing/2014/main" id="{00000000-0008-0000-0200-0000AF030000}"/>
            </a:ext>
          </a:extLst>
        </xdr:cNvPr>
        <xdr:cNvSpPr/>
      </xdr:nvSpPr>
      <xdr:spPr>
        <a:xfrm>
          <a:off x="19494500" y="1838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81686</xdr:rowOff>
    </xdr:from>
    <xdr:to>
      <xdr:col>107</xdr:col>
      <xdr:colOff>50800</xdr:colOff>
      <xdr:row>107</xdr:row>
      <xdr:rowOff>85801</xdr:rowOff>
    </xdr:to>
    <xdr:cxnSp macro="">
      <xdr:nvCxnSpPr>
        <xdr:cNvPr id="944" name="直線コネクタ 943">
          <a:extLst>
            <a:ext uri="{FF2B5EF4-FFF2-40B4-BE49-F238E27FC236}">
              <a16:creationId xmlns="" xmlns:a16="http://schemas.microsoft.com/office/drawing/2014/main" id="{00000000-0008-0000-0200-0000B0030000}"/>
            </a:ext>
          </a:extLst>
        </xdr:cNvPr>
        <xdr:cNvCxnSpPr/>
      </xdr:nvCxnSpPr>
      <xdr:spPr>
        <a:xfrm flipV="1">
          <a:off x="19545300" y="18426836"/>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38658</xdr:rowOff>
    </xdr:from>
    <xdr:to>
      <xdr:col>98</xdr:col>
      <xdr:colOff>38100</xdr:colOff>
      <xdr:row>107</xdr:row>
      <xdr:rowOff>140258</xdr:rowOff>
    </xdr:to>
    <xdr:sp macro="" textlink="">
      <xdr:nvSpPr>
        <xdr:cNvPr id="945" name="楕円 944">
          <a:extLst>
            <a:ext uri="{FF2B5EF4-FFF2-40B4-BE49-F238E27FC236}">
              <a16:creationId xmlns="" xmlns:a16="http://schemas.microsoft.com/office/drawing/2014/main" id="{00000000-0008-0000-0200-0000B1030000}"/>
            </a:ext>
          </a:extLst>
        </xdr:cNvPr>
        <xdr:cNvSpPr/>
      </xdr:nvSpPr>
      <xdr:spPr>
        <a:xfrm>
          <a:off x="18605500" y="183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85801</xdr:rowOff>
    </xdr:from>
    <xdr:to>
      <xdr:col>102</xdr:col>
      <xdr:colOff>114300</xdr:colOff>
      <xdr:row>107</xdr:row>
      <xdr:rowOff>89458</xdr:rowOff>
    </xdr:to>
    <xdr:cxnSp macro="">
      <xdr:nvCxnSpPr>
        <xdr:cNvPr id="946" name="直線コネクタ 945">
          <a:extLst>
            <a:ext uri="{FF2B5EF4-FFF2-40B4-BE49-F238E27FC236}">
              <a16:creationId xmlns="" xmlns:a16="http://schemas.microsoft.com/office/drawing/2014/main" id="{00000000-0008-0000-0200-0000B2030000}"/>
            </a:ext>
          </a:extLst>
        </xdr:cNvPr>
        <xdr:cNvCxnSpPr/>
      </xdr:nvCxnSpPr>
      <xdr:spPr>
        <a:xfrm flipV="1">
          <a:off x="18656300" y="18430951"/>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119499</xdr:rowOff>
    </xdr:from>
    <xdr:ext cx="469744" cy="259045"/>
    <xdr:sp macro="" textlink="">
      <xdr:nvSpPr>
        <xdr:cNvPr id="947" name="n_1mainValue【庁舎】&#10;一人当たり面積">
          <a:extLst>
            <a:ext uri="{FF2B5EF4-FFF2-40B4-BE49-F238E27FC236}">
              <a16:creationId xmlns="" xmlns:a16="http://schemas.microsoft.com/office/drawing/2014/main" id="{00000000-0008-0000-0200-0000B3030000}"/>
            </a:ext>
          </a:extLst>
        </xdr:cNvPr>
        <xdr:cNvSpPr txBox="1"/>
      </xdr:nvSpPr>
      <xdr:spPr>
        <a:xfrm>
          <a:off x="21075727" y="1846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149013</xdr:rowOff>
    </xdr:from>
    <xdr:ext cx="469744" cy="259045"/>
    <xdr:sp macro="" textlink="">
      <xdr:nvSpPr>
        <xdr:cNvPr id="948" name="n_2mainValue【庁舎】&#10;一人当たり面積">
          <a:extLst>
            <a:ext uri="{FF2B5EF4-FFF2-40B4-BE49-F238E27FC236}">
              <a16:creationId xmlns="" xmlns:a16="http://schemas.microsoft.com/office/drawing/2014/main" id="{00000000-0008-0000-0200-0000B4030000}"/>
            </a:ext>
          </a:extLst>
        </xdr:cNvPr>
        <xdr:cNvSpPr txBox="1"/>
      </xdr:nvSpPr>
      <xdr:spPr>
        <a:xfrm>
          <a:off x="20199427" y="1815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153128</xdr:rowOff>
    </xdr:from>
    <xdr:ext cx="469744" cy="259045"/>
    <xdr:sp macro="" textlink="">
      <xdr:nvSpPr>
        <xdr:cNvPr id="949" name="n_3mainValue【庁舎】&#10;一人当たり面積">
          <a:extLst>
            <a:ext uri="{FF2B5EF4-FFF2-40B4-BE49-F238E27FC236}">
              <a16:creationId xmlns="" xmlns:a16="http://schemas.microsoft.com/office/drawing/2014/main" id="{00000000-0008-0000-0200-0000B5030000}"/>
            </a:ext>
          </a:extLst>
        </xdr:cNvPr>
        <xdr:cNvSpPr txBox="1"/>
      </xdr:nvSpPr>
      <xdr:spPr>
        <a:xfrm>
          <a:off x="19310427" y="1815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156785</xdr:rowOff>
    </xdr:from>
    <xdr:ext cx="469744" cy="259045"/>
    <xdr:sp macro="" textlink="">
      <xdr:nvSpPr>
        <xdr:cNvPr id="950" name="n_4mainValue【庁舎】&#10;一人当たり面積">
          <a:extLst>
            <a:ext uri="{FF2B5EF4-FFF2-40B4-BE49-F238E27FC236}">
              <a16:creationId xmlns="" xmlns:a16="http://schemas.microsoft.com/office/drawing/2014/main" id="{00000000-0008-0000-0200-0000B6030000}"/>
            </a:ext>
          </a:extLst>
        </xdr:cNvPr>
        <xdr:cNvSpPr txBox="1"/>
      </xdr:nvSpPr>
      <xdr:spPr>
        <a:xfrm>
          <a:off x="18421427" y="1815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a:extLst>
            <a:ext uri="{FF2B5EF4-FFF2-40B4-BE49-F238E27FC236}">
              <a16:creationId xmlns="" xmlns:a16="http://schemas.microsoft.com/office/drawing/2014/main" id="{00000000-0008-0000-0200-0000B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a:extLst>
            <a:ext uri="{FF2B5EF4-FFF2-40B4-BE49-F238E27FC236}">
              <a16:creationId xmlns="" xmlns:a16="http://schemas.microsoft.com/office/drawing/2014/main" id="{00000000-0008-0000-0200-0000B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a:extLst>
            <a:ext uri="{FF2B5EF4-FFF2-40B4-BE49-F238E27FC236}">
              <a16:creationId xmlns="" xmlns:a16="http://schemas.microsoft.com/office/drawing/2014/main" id="{00000000-0008-0000-0200-0000B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類似団体と比較して体育館・プール、福祉施設の有形固定資産減価償却率が高い水準にある。</a:t>
          </a:r>
        </a:p>
        <a:p>
          <a:r>
            <a:rPr kumimoji="1" lang="ja-JP" altLang="en-US" sz="1300">
              <a:latin typeface="ＭＳ Ｐゴシック" panose="020B0600070205080204" pitchFamily="50" charset="-128"/>
              <a:ea typeface="ＭＳ Ｐゴシック" panose="020B0600070205080204" pitchFamily="50" charset="-128"/>
            </a:rPr>
            <a:t>庁舎及び保健センターについては、新庁舎の完成により、</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％となっている。また、図書館については、保健センターが新庁舎内へ集約されたことに伴い、旧保健センターの一部を改修し、図書館として活用しているため大きく減少している。</a:t>
          </a:r>
        </a:p>
        <a:p>
          <a:r>
            <a:rPr kumimoji="1" lang="ja-JP" altLang="en-US" sz="1300">
              <a:latin typeface="ＭＳ Ｐゴシック" panose="020B0600070205080204" pitchFamily="50" charset="-128"/>
              <a:ea typeface="ＭＳ Ｐゴシック" panose="020B0600070205080204" pitchFamily="50" charset="-128"/>
            </a:rPr>
            <a:t>今後、小学校や消防庁舎の建設事業が控えており、各公共施設の統廃合や長寿命化について、計画的に取り組んでいく必要がある。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和歌山県串本町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15,160
15,085
135.67
13,165,865
12,722,342
419,394
6,444,250
15,453,033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人口減少や高齢化により財政基盤が弱く類似団体平均を</a:t>
          </a:r>
          <a:r>
            <a:rPr kumimoji="1" lang="en-US" altLang="ja-JP" sz="1300">
              <a:latin typeface="ＭＳ Ｐゴシック" panose="020B0600070205080204" pitchFamily="50" charset="-128"/>
              <a:ea typeface="ＭＳ Ｐゴシック" panose="020B0600070205080204" pitchFamily="50" charset="-128"/>
            </a:rPr>
            <a:t>0.18</a:t>
          </a:r>
          <a:r>
            <a:rPr kumimoji="1" lang="ja-JP" altLang="en-US" sz="1300">
              <a:latin typeface="ＭＳ Ｐゴシック" panose="020B0600070205080204" pitchFamily="50" charset="-128"/>
              <a:ea typeface="ＭＳ Ｐゴシック" panose="020B0600070205080204" pitchFamily="50" charset="-128"/>
            </a:rPr>
            <a:t>下回っている。また、自主財源である町税収入は低迷しており、歳入全体に占める割合は、</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％と非常に低くなっている。今後も税収や交付税の減収等により、非常に厳しい財政状況が予想されているため、活力ある町づくりを進めることで税収を確保し、財政力指数の改善に努める。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 xmlns:a16="http://schemas.microsoft.com/office/drawing/2014/main" id="{00000000-0008-0000-0300-000044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106032</xdr:rowOff>
    </xdr:from>
    <xdr:ext cx="762000" cy="259045"/>
    <xdr:sp macro="" textlink="">
      <xdr:nvSpPr>
        <xdr:cNvPr id="71" name="財政力平均値テキスト">
          <a:extLst>
            <a:ext uri="{FF2B5EF4-FFF2-40B4-BE49-F238E27FC236}">
              <a16:creationId xmlns="" xmlns:a16="http://schemas.microsoft.com/office/drawing/2014/main" id="{00000000-0008-0000-0300-000047000000}"/>
            </a:ext>
          </a:extLst>
        </xdr:cNvPr>
        <xdr:cNvSpPr txBox="1"/>
      </xdr:nvSpPr>
      <xdr:spPr>
        <a:xfrm>
          <a:off x="5041900" y="713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 xmlns:a16="http://schemas.microsoft.com/office/drawing/2014/main" id="{00000000-0008-0000-0300-000048000000}"/>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3" name="直線コネクタ 72">
          <a:extLst>
            <a:ext uri="{FF2B5EF4-FFF2-40B4-BE49-F238E27FC236}">
              <a16:creationId xmlns="" xmlns:a16="http://schemas.microsoft.com/office/drawing/2014/main" id="{00000000-0008-0000-0300-000049000000}"/>
            </a:ext>
          </a:extLst>
        </xdr:cNvPr>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a:extLst>
            <a:ext uri="{FF2B5EF4-FFF2-40B4-BE49-F238E27FC236}">
              <a16:creationId xmlns="" xmlns:a16="http://schemas.microsoft.com/office/drawing/2014/main" id="{00000000-0008-0000-0300-00004A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75" name="テキスト ボックス 74">
          <a:extLst>
            <a:ext uri="{FF2B5EF4-FFF2-40B4-BE49-F238E27FC236}">
              <a16:creationId xmlns="" xmlns:a16="http://schemas.microsoft.com/office/drawing/2014/main" id="{00000000-0008-0000-0300-00004B000000}"/>
            </a:ext>
          </a:extLst>
        </xdr:cNvPr>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6" name="直線コネクタ 75">
          <a:extLst>
            <a:ext uri="{FF2B5EF4-FFF2-40B4-BE49-F238E27FC236}">
              <a16:creationId xmlns="" xmlns:a16="http://schemas.microsoft.com/office/drawing/2014/main" id="{00000000-0008-0000-0300-00004C000000}"/>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7" name="フローチャート: 判断 76">
          <a:extLst>
            <a:ext uri="{FF2B5EF4-FFF2-40B4-BE49-F238E27FC236}">
              <a16:creationId xmlns="" xmlns:a16="http://schemas.microsoft.com/office/drawing/2014/main" id="{00000000-0008-0000-0300-00004D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44</xdr:row>
      <xdr:rowOff>4233</xdr:rowOff>
    </xdr:to>
    <xdr:cxnSp macro="">
      <xdr:nvCxnSpPr>
        <xdr:cNvPr id="79" name="直線コネクタ 78">
          <a:extLst>
            <a:ext uri="{FF2B5EF4-FFF2-40B4-BE49-F238E27FC236}">
              <a16:creationId xmlns="" xmlns:a16="http://schemas.microsoft.com/office/drawing/2014/main" id="{00000000-0008-0000-0300-00004F000000}"/>
            </a:ext>
          </a:extLst>
        </xdr:cNvPr>
        <xdr:cNvCxnSpPr/>
      </xdr:nvCxnSpPr>
      <xdr:spPr>
        <a:xfrm>
          <a:off x="1447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134559</xdr:rowOff>
    </xdr:from>
    <xdr:to>
      <xdr:col>11</xdr:col>
      <xdr:colOff>82550</xdr:colOff>
      <xdr:row>42</xdr:row>
      <xdr:rowOff>64709</xdr:rowOff>
    </xdr:to>
    <xdr:sp macro="" textlink="">
      <xdr:nvSpPr>
        <xdr:cNvPr id="80" name="フローチャート: 判断 79">
          <a:extLst>
            <a:ext uri="{FF2B5EF4-FFF2-40B4-BE49-F238E27FC236}">
              <a16:creationId xmlns="" xmlns:a16="http://schemas.microsoft.com/office/drawing/2014/main" id="{00000000-0008-0000-0300-000050000000}"/>
            </a:ext>
          </a:extLst>
        </xdr:cNvPr>
        <xdr:cNvSpPr/>
      </xdr:nvSpPr>
      <xdr:spPr>
        <a:xfrm>
          <a:off x="2286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74886</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1955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2" name="フローチャート: 判断 81">
          <a:extLst>
            <a:ext uri="{FF2B5EF4-FFF2-40B4-BE49-F238E27FC236}">
              <a16:creationId xmlns="" xmlns:a16="http://schemas.microsoft.com/office/drawing/2014/main" id="{00000000-0008-0000-0300-000052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9" name="楕円 88">
          <a:extLst>
            <a:ext uri="{FF2B5EF4-FFF2-40B4-BE49-F238E27FC236}">
              <a16:creationId xmlns="" xmlns:a16="http://schemas.microsoft.com/office/drawing/2014/main" id="{00000000-0008-0000-0300-000059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90" name="財政力該当値テキスト">
          <a:extLst>
            <a:ext uri="{FF2B5EF4-FFF2-40B4-BE49-F238E27FC236}">
              <a16:creationId xmlns="" xmlns:a16="http://schemas.microsoft.com/office/drawing/2014/main" id="{00000000-0008-0000-0300-00005A000000}"/>
            </a:ext>
          </a:extLst>
        </xdr:cNvPr>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3" name="楕円 92">
          <a:extLst>
            <a:ext uri="{FF2B5EF4-FFF2-40B4-BE49-F238E27FC236}">
              <a16:creationId xmlns="" xmlns:a16="http://schemas.microsoft.com/office/drawing/2014/main" id="{00000000-0008-0000-0300-00005D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5" name="楕円 94">
          <a:extLst>
            <a:ext uri="{FF2B5EF4-FFF2-40B4-BE49-F238E27FC236}">
              <a16:creationId xmlns="" xmlns:a16="http://schemas.microsoft.com/office/drawing/2014/main" id="{00000000-0008-0000-0300-00005F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a:extLst>
            <a:ext uri="{FF2B5EF4-FFF2-40B4-BE49-F238E27FC236}">
              <a16:creationId xmlns="" xmlns:a16="http://schemas.microsoft.com/office/drawing/2014/main" id="{00000000-0008-0000-0300-000061000000}"/>
            </a:ext>
          </a:extLst>
        </xdr:cNvPr>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歳出経常一般財源においては、人件費で</a:t>
          </a:r>
          <a:r>
            <a:rPr kumimoji="1" lang="en-US" altLang="ja-JP" sz="1300">
              <a:latin typeface="ＭＳ Ｐゴシック" panose="020B0600070205080204" pitchFamily="50" charset="-128"/>
              <a:ea typeface="ＭＳ Ｐゴシック" panose="020B0600070205080204" pitchFamily="50" charset="-128"/>
            </a:rPr>
            <a:t>5,217</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の減、物件費で</a:t>
          </a:r>
          <a:r>
            <a:rPr kumimoji="1" lang="en-US" altLang="ja-JP" sz="1300">
              <a:latin typeface="ＭＳ Ｐゴシック" panose="020B0600070205080204" pitchFamily="50" charset="-128"/>
              <a:ea typeface="ＭＳ Ｐゴシック" panose="020B0600070205080204" pitchFamily="50" charset="-128"/>
            </a:rPr>
            <a:t>15,996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、補助費で</a:t>
          </a:r>
          <a:r>
            <a:rPr kumimoji="1" lang="en-US" altLang="ja-JP" sz="1300">
              <a:latin typeface="ＭＳ Ｐゴシック" panose="020B0600070205080204" pitchFamily="50" charset="-128"/>
              <a:ea typeface="ＭＳ Ｐゴシック" panose="020B0600070205080204" pitchFamily="50" charset="-128"/>
            </a:rPr>
            <a:t>189,534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(27.9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、公債費で</a:t>
          </a:r>
          <a:r>
            <a:rPr kumimoji="1" lang="en-US" altLang="ja-JP" sz="1300">
              <a:latin typeface="ＭＳ Ｐゴシック" panose="020B0600070205080204" pitchFamily="50" charset="-128"/>
              <a:ea typeface="ＭＳ Ｐゴシック" panose="020B0600070205080204" pitchFamily="50" charset="-128"/>
            </a:rPr>
            <a:t>33,562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の増となり、歳出経常一般財源は、</a:t>
          </a:r>
          <a:r>
            <a:rPr kumimoji="1" lang="en-US" altLang="ja-JP" sz="1300">
              <a:latin typeface="ＭＳ Ｐゴシック" panose="020B0600070205080204" pitchFamily="50" charset="-128"/>
              <a:ea typeface="ＭＳ Ｐゴシック" panose="020B0600070205080204" pitchFamily="50" charset="-128"/>
            </a:rPr>
            <a:t>208,573</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の増となった。また、分母となる歳入経常一般財源においては、地方税で</a:t>
          </a:r>
          <a:r>
            <a:rPr kumimoji="1" lang="en-US" altLang="ja-JP" sz="1300">
              <a:latin typeface="ＭＳ Ｐゴシック" panose="020B0600070205080204" pitchFamily="50" charset="-128"/>
              <a:ea typeface="ＭＳ Ｐゴシック" panose="020B0600070205080204" pitchFamily="50" charset="-128"/>
            </a:rPr>
            <a:t>42,497</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、地方譲与税で</a:t>
          </a:r>
          <a:r>
            <a:rPr kumimoji="1" lang="en-US" altLang="ja-JP" sz="1300">
              <a:latin typeface="ＭＳ Ｐゴシック" panose="020B0600070205080204" pitchFamily="50" charset="-128"/>
              <a:ea typeface="ＭＳ Ｐゴシック" panose="020B0600070205080204" pitchFamily="50" charset="-128"/>
            </a:rPr>
            <a:t>1,028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、地方消費税交付金で</a:t>
          </a:r>
          <a:r>
            <a:rPr kumimoji="1" lang="en-US" altLang="ja-JP" sz="1300">
              <a:latin typeface="ＭＳ Ｐゴシック" panose="020B0600070205080204" pitchFamily="50" charset="-128"/>
              <a:ea typeface="ＭＳ Ｐゴシック" panose="020B0600070205080204" pitchFamily="50" charset="-128"/>
            </a:rPr>
            <a:t>24,710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、地方交付税で</a:t>
          </a:r>
          <a:r>
            <a:rPr kumimoji="1" lang="en-US" altLang="ja-JP" sz="1300">
              <a:latin typeface="ＭＳ Ｐゴシック" panose="020B0600070205080204" pitchFamily="50" charset="-128"/>
              <a:ea typeface="ＭＳ Ｐゴシック" panose="020B0600070205080204" pitchFamily="50" charset="-128"/>
            </a:rPr>
            <a:t>372,871</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の増となり、歳入経常一般財源は</a:t>
          </a:r>
          <a:r>
            <a:rPr kumimoji="1" lang="en-US" altLang="ja-JP" sz="1300">
              <a:latin typeface="ＭＳ Ｐゴシック" panose="020B0600070205080204" pitchFamily="50" charset="-128"/>
              <a:ea typeface="ＭＳ Ｐゴシック" panose="020B0600070205080204" pitchFamily="50" charset="-128"/>
            </a:rPr>
            <a:t>442,031</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の増となった。分子の増加率より、分母の増加率の方が大きいため、経常収支比率は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％良化した。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 xmlns:a16="http://schemas.microsoft.com/office/drawing/2014/main" id="{00000000-0008-0000-0300-00007E000000}"/>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 xmlns:a16="http://schemas.microsoft.com/office/drawing/2014/main" id="{00000000-0008-0000-0300-000081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77978</xdr:rowOff>
    </xdr:from>
    <xdr:to>
      <xdr:col>23</xdr:col>
      <xdr:colOff>133350</xdr:colOff>
      <xdr:row>65</xdr:row>
      <xdr:rowOff>51308</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flipV="1">
          <a:off x="4114800" y="11050778"/>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32" name="財政構造の弾力性平均値テキスト">
          <a:extLst>
            <a:ext uri="{FF2B5EF4-FFF2-40B4-BE49-F238E27FC236}">
              <a16:creationId xmlns="" xmlns:a16="http://schemas.microsoft.com/office/drawing/2014/main" id="{00000000-0008-0000-0300-000084000000}"/>
            </a:ext>
          </a:extLst>
        </xdr:cNvPr>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 xmlns:a16="http://schemas.microsoft.com/office/drawing/2014/main" id="{00000000-0008-0000-0300-000085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51308</xdr:rowOff>
    </xdr:from>
    <xdr:to>
      <xdr:col>19</xdr:col>
      <xdr:colOff>133350</xdr:colOff>
      <xdr:row>65</xdr:row>
      <xdr:rowOff>85090</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flipV="1">
          <a:off x="3225800" y="1119555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a:extLst>
            <a:ext uri="{FF2B5EF4-FFF2-40B4-BE49-F238E27FC236}">
              <a16:creationId xmlns="" xmlns:a16="http://schemas.microsoft.com/office/drawing/2014/main" id="{00000000-0008-0000-0300-000087000000}"/>
            </a:ext>
          </a:extLst>
        </xdr:cNvPr>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105173</xdr:rowOff>
    </xdr:from>
    <xdr:ext cx="736600" cy="259045"/>
    <xdr:sp macro="" textlink="">
      <xdr:nvSpPr>
        <xdr:cNvPr id="136" name="テキスト ボックス 135">
          <a:extLst>
            <a:ext uri="{FF2B5EF4-FFF2-40B4-BE49-F238E27FC236}">
              <a16:creationId xmlns="" xmlns:a16="http://schemas.microsoft.com/office/drawing/2014/main" id="{00000000-0008-0000-0300-000088000000}"/>
            </a:ext>
          </a:extLst>
        </xdr:cNvPr>
        <xdr:cNvSpPr txBox="1"/>
      </xdr:nvSpPr>
      <xdr:spPr>
        <a:xfrm>
          <a:off x="3733800" y="1073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155194</xdr:rowOff>
    </xdr:from>
    <xdr:to>
      <xdr:col>15</xdr:col>
      <xdr:colOff>82550</xdr:colOff>
      <xdr:row>65</xdr:row>
      <xdr:rowOff>85090</xdr:rowOff>
    </xdr:to>
    <xdr:cxnSp macro="">
      <xdr:nvCxnSpPr>
        <xdr:cNvPr id="137" name="直線コネクタ 136">
          <a:extLst>
            <a:ext uri="{FF2B5EF4-FFF2-40B4-BE49-F238E27FC236}">
              <a16:creationId xmlns="" xmlns:a16="http://schemas.microsoft.com/office/drawing/2014/main" id="{00000000-0008-0000-0300-000089000000}"/>
            </a:ext>
          </a:extLst>
        </xdr:cNvPr>
        <xdr:cNvCxnSpPr/>
      </xdr:nvCxnSpPr>
      <xdr:spPr>
        <a:xfrm>
          <a:off x="2336800" y="1112799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46482</xdr:rowOff>
    </xdr:from>
    <xdr:to>
      <xdr:col>15</xdr:col>
      <xdr:colOff>133350</xdr:colOff>
      <xdr:row>64</xdr:row>
      <xdr:rowOff>148082</xdr:rowOff>
    </xdr:to>
    <xdr:sp macro="" textlink="">
      <xdr:nvSpPr>
        <xdr:cNvPr id="138" name="フローチャート: 判断 137">
          <a:extLst>
            <a:ext uri="{FF2B5EF4-FFF2-40B4-BE49-F238E27FC236}">
              <a16:creationId xmlns="" xmlns:a16="http://schemas.microsoft.com/office/drawing/2014/main" id="{00000000-0008-0000-0300-00008A000000}"/>
            </a:ext>
          </a:extLst>
        </xdr:cNvPr>
        <xdr:cNvSpPr/>
      </xdr:nvSpPr>
      <xdr:spPr>
        <a:xfrm>
          <a:off x="3175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158259</xdr:rowOff>
    </xdr:from>
    <xdr:ext cx="762000" cy="259045"/>
    <xdr:sp macro="" textlink="">
      <xdr:nvSpPr>
        <xdr:cNvPr id="139" name="テキスト ボックス 138">
          <a:extLst>
            <a:ext uri="{FF2B5EF4-FFF2-40B4-BE49-F238E27FC236}">
              <a16:creationId xmlns="" xmlns:a16="http://schemas.microsoft.com/office/drawing/2014/main" id="{00000000-0008-0000-0300-00008B000000}"/>
            </a:ext>
          </a:extLst>
        </xdr:cNvPr>
        <xdr:cNvSpPr txBox="1"/>
      </xdr:nvSpPr>
      <xdr:spPr>
        <a:xfrm>
          <a:off x="2844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102108</xdr:rowOff>
    </xdr:from>
    <xdr:to>
      <xdr:col>11</xdr:col>
      <xdr:colOff>31750</xdr:colOff>
      <xdr:row>64</xdr:row>
      <xdr:rowOff>155194</xdr:rowOff>
    </xdr:to>
    <xdr:cxnSp macro="">
      <xdr:nvCxnSpPr>
        <xdr:cNvPr id="140" name="直線コネクタ 139">
          <a:extLst>
            <a:ext uri="{FF2B5EF4-FFF2-40B4-BE49-F238E27FC236}">
              <a16:creationId xmlns="" xmlns:a16="http://schemas.microsoft.com/office/drawing/2014/main" id="{00000000-0008-0000-0300-00008C000000}"/>
            </a:ext>
          </a:extLst>
        </xdr:cNvPr>
        <xdr:cNvCxnSpPr/>
      </xdr:nvCxnSpPr>
      <xdr:spPr>
        <a:xfrm>
          <a:off x="1447800" y="1107490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164846</xdr:rowOff>
    </xdr:from>
    <xdr:to>
      <xdr:col>7</xdr:col>
      <xdr:colOff>31750</xdr:colOff>
      <xdr:row>64</xdr:row>
      <xdr:rowOff>94996</xdr:rowOff>
    </xdr:to>
    <xdr:sp macro="" textlink="">
      <xdr:nvSpPr>
        <xdr:cNvPr id="143" name="フローチャート: 判断 142">
          <a:extLst>
            <a:ext uri="{FF2B5EF4-FFF2-40B4-BE49-F238E27FC236}">
              <a16:creationId xmlns="" xmlns:a16="http://schemas.microsoft.com/office/drawing/2014/main" id="{00000000-0008-0000-0300-00008F000000}"/>
            </a:ext>
          </a:extLst>
        </xdr:cNvPr>
        <xdr:cNvSpPr/>
      </xdr:nvSpPr>
      <xdr:spPr>
        <a:xfrm>
          <a:off x="1397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105173</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1066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27178</xdr:rowOff>
    </xdr:from>
    <xdr:to>
      <xdr:col>23</xdr:col>
      <xdr:colOff>184150</xdr:colOff>
      <xdr:row>64</xdr:row>
      <xdr:rowOff>128778</xdr:rowOff>
    </xdr:to>
    <xdr:sp macro="" textlink="">
      <xdr:nvSpPr>
        <xdr:cNvPr id="150" name="楕円 149">
          <a:extLst>
            <a:ext uri="{FF2B5EF4-FFF2-40B4-BE49-F238E27FC236}">
              <a16:creationId xmlns="" xmlns:a16="http://schemas.microsoft.com/office/drawing/2014/main" id="{00000000-0008-0000-0300-000096000000}"/>
            </a:ext>
          </a:extLst>
        </xdr:cNvPr>
        <xdr:cNvSpPr/>
      </xdr:nvSpPr>
      <xdr:spPr>
        <a:xfrm>
          <a:off x="49022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170705</xdr:rowOff>
    </xdr:from>
    <xdr:ext cx="762000" cy="259045"/>
    <xdr:sp macro="" textlink="">
      <xdr:nvSpPr>
        <xdr:cNvPr id="151" name="財政構造の弾力性該当値テキスト">
          <a:extLst>
            <a:ext uri="{FF2B5EF4-FFF2-40B4-BE49-F238E27FC236}">
              <a16:creationId xmlns="" xmlns:a16="http://schemas.microsoft.com/office/drawing/2014/main" id="{00000000-0008-0000-0300-000097000000}"/>
            </a:ext>
          </a:extLst>
        </xdr:cNvPr>
        <xdr:cNvSpPr txBox="1"/>
      </xdr:nvSpPr>
      <xdr:spPr>
        <a:xfrm>
          <a:off x="5041900" y="1097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508</xdr:rowOff>
    </xdr:from>
    <xdr:to>
      <xdr:col>19</xdr:col>
      <xdr:colOff>184150</xdr:colOff>
      <xdr:row>65</xdr:row>
      <xdr:rowOff>102108</xdr:rowOff>
    </xdr:to>
    <xdr:sp macro="" textlink="">
      <xdr:nvSpPr>
        <xdr:cNvPr id="152" name="楕円 151">
          <a:extLst>
            <a:ext uri="{FF2B5EF4-FFF2-40B4-BE49-F238E27FC236}">
              <a16:creationId xmlns="" xmlns:a16="http://schemas.microsoft.com/office/drawing/2014/main" id="{00000000-0008-0000-0300-000098000000}"/>
            </a:ext>
          </a:extLst>
        </xdr:cNvPr>
        <xdr:cNvSpPr/>
      </xdr:nvSpPr>
      <xdr:spPr>
        <a:xfrm>
          <a:off x="4064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86885</xdr:rowOff>
    </xdr:from>
    <xdr:ext cx="736600" cy="259045"/>
    <xdr:sp macro="" textlink="">
      <xdr:nvSpPr>
        <xdr:cNvPr id="153" name="テキスト ボックス 152">
          <a:extLst>
            <a:ext uri="{FF2B5EF4-FFF2-40B4-BE49-F238E27FC236}">
              <a16:creationId xmlns="" xmlns:a16="http://schemas.microsoft.com/office/drawing/2014/main" id="{00000000-0008-0000-0300-000099000000}"/>
            </a:ext>
          </a:extLst>
        </xdr:cNvPr>
        <xdr:cNvSpPr txBox="1"/>
      </xdr:nvSpPr>
      <xdr:spPr>
        <a:xfrm>
          <a:off x="3733800" y="1123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54" name="楕円 153">
          <a:extLst>
            <a:ext uri="{FF2B5EF4-FFF2-40B4-BE49-F238E27FC236}">
              <a16:creationId xmlns="" xmlns:a16="http://schemas.microsoft.com/office/drawing/2014/main" id="{00000000-0008-0000-0300-00009A000000}"/>
            </a:ext>
          </a:extLst>
        </xdr:cNvPr>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104394</xdr:rowOff>
    </xdr:from>
    <xdr:to>
      <xdr:col>11</xdr:col>
      <xdr:colOff>82550</xdr:colOff>
      <xdr:row>65</xdr:row>
      <xdr:rowOff>34544</xdr:rowOff>
    </xdr:to>
    <xdr:sp macro="" textlink="">
      <xdr:nvSpPr>
        <xdr:cNvPr id="156" name="楕円 155">
          <a:extLst>
            <a:ext uri="{FF2B5EF4-FFF2-40B4-BE49-F238E27FC236}">
              <a16:creationId xmlns="" xmlns:a16="http://schemas.microsoft.com/office/drawing/2014/main" id="{00000000-0008-0000-0300-00009C000000}"/>
            </a:ext>
          </a:extLst>
        </xdr:cNvPr>
        <xdr:cNvSpPr/>
      </xdr:nvSpPr>
      <xdr:spPr>
        <a:xfrm>
          <a:off x="2286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19321</xdr:rowOff>
    </xdr:from>
    <xdr:ext cx="762000" cy="259045"/>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1955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58" name="楕円 157">
          <a:extLst>
            <a:ext uri="{FF2B5EF4-FFF2-40B4-BE49-F238E27FC236}">
              <a16:creationId xmlns="" xmlns:a16="http://schemas.microsoft.com/office/drawing/2014/main" id="{00000000-0008-0000-0300-00009E000000}"/>
            </a:ext>
          </a:extLst>
        </xdr:cNvPr>
        <xdr:cNvSpPr/>
      </xdr:nvSpPr>
      <xdr:spPr>
        <a:xfrm>
          <a:off x="1397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[257,308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人件費で</a:t>
          </a:r>
          <a:r>
            <a:rPr kumimoji="1" lang="en-US" altLang="ja-JP" sz="1300">
              <a:latin typeface="ＭＳ Ｐゴシック" panose="020B0600070205080204" pitchFamily="50" charset="-128"/>
              <a:ea typeface="ＭＳ Ｐゴシック" panose="020B0600070205080204" pitchFamily="50" charset="-128"/>
            </a:rPr>
            <a:t>37,814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、物件費で</a:t>
          </a:r>
          <a:r>
            <a:rPr kumimoji="1" lang="en-US" altLang="ja-JP" sz="1300">
              <a:latin typeface="ＭＳ Ｐゴシック" panose="020B0600070205080204" pitchFamily="50" charset="-128"/>
              <a:ea typeface="ＭＳ Ｐゴシック" panose="020B0600070205080204" pitchFamily="50" charset="-128"/>
            </a:rPr>
            <a:t>249,674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(15.1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隣町の消防業務を受託していることなどから職員数が多く類似団体と比較して人件費が高い傾向にある。今後も職員数の管理や施設の統廃合など合併効果を活かして経費の削減に努めていく。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 xmlns:a16="http://schemas.microsoft.com/office/drawing/2014/main" id="{00000000-0008-0000-0300-0000C0000000}"/>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 xmlns:a16="http://schemas.microsoft.com/office/drawing/2014/main" id="{00000000-0008-0000-0300-0000C2000000}"/>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150506</xdr:rowOff>
    </xdr:from>
    <xdr:to>
      <xdr:col>23</xdr:col>
      <xdr:colOff>133350</xdr:colOff>
      <xdr:row>83</xdr:row>
      <xdr:rowOff>55127</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4114800" y="14209406"/>
          <a:ext cx="838200" cy="7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9230</xdr:rowOff>
    </xdr:from>
    <xdr:ext cx="762000" cy="259045"/>
    <xdr:sp macro="" textlink="">
      <xdr:nvSpPr>
        <xdr:cNvPr id="197" name="人件費・物件費等の状況平均値テキスト">
          <a:extLst>
            <a:ext uri="{FF2B5EF4-FFF2-40B4-BE49-F238E27FC236}">
              <a16:creationId xmlns="" xmlns:a16="http://schemas.microsoft.com/office/drawing/2014/main" id="{00000000-0008-0000-0300-0000C5000000}"/>
            </a:ext>
          </a:extLst>
        </xdr:cNvPr>
        <xdr:cNvSpPr txBox="1"/>
      </xdr:nvSpPr>
      <xdr:spPr>
        <a:xfrm>
          <a:off x="5041900" y="13896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 xmlns:a16="http://schemas.microsoft.com/office/drawing/2014/main" id="{00000000-0008-0000-0300-0000C6000000}"/>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125197</xdr:rowOff>
    </xdr:from>
    <xdr:to>
      <xdr:col>19</xdr:col>
      <xdr:colOff>133350</xdr:colOff>
      <xdr:row>82</xdr:row>
      <xdr:rowOff>150506</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a:off x="3225800" y="14184097"/>
          <a:ext cx="88900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a:extLst>
            <a:ext uri="{FF2B5EF4-FFF2-40B4-BE49-F238E27FC236}">
              <a16:creationId xmlns="" xmlns:a16="http://schemas.microsoft.com/office/drawing/2014/main" id="{00000000-0008-0000-0300-0000C8000000}"/>
            </a:ext>
          </a:extLst>
        </xdr:cNvPr>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93535</xdr:rowOff>
    </xdr:from>
    <xdr:ext cx="7366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3733800" y="1380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83224</xdr:rowOff>
    </xdr:from>
    <xdr:to>
      <xdr:col>15</xdr:col>
      <xdr:colOff>82550</xdr:colOff>
      <xdr:row>82</xdr:row>
      <xdr:rowOff>125197</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a:off x="2336800" y="14142124"/>
          <a:ext cx="889000" cy="4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24358</xdr:rowOff>
    </xdr:from>
    <xdr:to>
      <xdr:col>15</xdr:col>
      <xdr:colOff>133350</xdr:colOff>
      <xdr:row>81</xdr:row>
      <xdr:rowOff>125958</xdr:rowOff>
    </xdr:to>
    <xdr:sp macro="" textlink="">
      <xdr:nvSpPr>
        <xdr:cNvPr id="203" name="フローチャート: 判断 202">
          <a:extLst>
            <a:ext uri="{FF2B5EF4-FFF2-40B4-BE49-F238E27FC236}">
              <a16:creationId xmlns="" xmlns:a16="http://schemas.microsoft.com/office/drawing/2014/main" id="{00000000-0008-0000-0300-0000CB000000}"/>
            </a:ext>
          </a:extLst>
        </xdr:cNvPr>
        <xdr:cNvSpPr/>
      </xdr:nvSpPr>
      <xdr:spPr>
        <a:xfrm>
          <a:off x="3175000" y="1391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136135</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2844800" y="1368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23479</xdr:rowOff>
    </xdr:from>
    <xdr:to>
      <xdr:col>11</xdr:col>
      <xdr:colOff>31750</xdr:colOff>
      <xdr:row>82</xdr:row>
      <xdr:rowOff>83224</xdr:rowOff>
    </xdr:to>
    <xdr:cxnSp macro="">
      <xdr:nvCxnSpPr>
        <xdr:cNvPr id="205" name="直線コネクタ 204">
          <a:extLst>
            <a:ext uri="{FF2B5EF4-FFF2-40B4-BE49-F238E27FC236}">
              <a16:creationId xmlns="" xmlns:a16="http://schemas.microsoft.com/office/drawing/2014/main" id="{00000000-0008-0000-0300-0000CD000000}"/>
            </a:ext>
          </a:extLst>
        </xdr:cNvPr>
        <xdr:cNvCxnSpPr/>
      </xdr:nvCxnSpPr>
      <xdr:spPr>
        <a:xfrm>
          <a:off x="1447800" y="14082379"/>
          <a:ext cx="889000" cy="5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54442</xdr:rowOff>
    </xdr:from>
    <xdr:to>
      <xdr:col>11</xdr:col>
      <xdr:colOff>82550</xdr:colOff>
      <xdr:row>81</xdr:row>
      <xdr:rowOff>156042</xdr:rowOff>
    </xdr:to>
    <xdr:sp macro="" textlink="">
      <xdr:nvSpPr>
        <xdr:cNvPr id="206" name="フローチャート: 判断 205">
          <a:extLst>
            <a:ext uri="{FF2B5EF4-FFF2-40B4-BE49-F238E27FC236}">
              <a16:creationId xmlns="" xmlns:a16="http://schemas.microsoft.com/office/drawing/2014/main" id="{00000000-0008-0000-0300-0000CE000000}"/>
            </a:ext>
          </a:extLst>
        </xdr:cNvPr>
        <xdr:cNvSpPr/>
      </xdr:nvSpPr>
      <xdr:spPr>
        <a:xfrm>
          <a:off x="2286000" y="1394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166219</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1955800" y="1371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167621</xdr:rowOff>
    </xdr:from>
    <xdr:to>
      <xdr:col>7</xdr:col>
      <xdr:colOff>31750</xdr:colOff>
      <xdr:row>81</xdr:row>
      <xdr:rowOff>97771</xdr:rowOff>
    </xdr:to>
    <xdr:sp macro="" textlink="">
      <xdr:nvSpPr>
        <xdr:cNvPr id="208" name="フローチャート: 判断 207">
          <a:extLst>
            <a:ext uri="{FF2B5EF4-FFF2-40B4-BE49-F238E27FC236}">
              <a16:creationId xmlns="" xmlns:a16="http://schemas.microsoft.com/office/drawing/2014/main" id="{00000000-0008-0000-0300-0000D0000000}"/>
            </a:ext>
          </a:extLst>
        </xdr:cNvPr>
        <xdr:cNvSpPr/>
      </xdr:nvSpPr>
      <xdr:spPr>
        <a:xfrm>
          <a:off x="1397000" y="13883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107948</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1066800" y="1365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4327</xdr:rowOff>
    </xdr:from>
    <xdr:to>
      <xdr:col>23</xdr:col>
      <xdr:colOff>184150</xdr:colOff>
      <xdr:row>83</xdr:row>
      <xdr:rowOff>105927</xdr:rowOff>
    </xdr:to>
    <xdr:sp macro="" textlink="">
      <xdr:nvSpPr>
        <xdr:cNvPr id="215" name="楕円 214">
          <a:extLst>
            <a:ext uri="{FF2B5EF4-FFF2-40B4-BE49-F238E27FC236}">
              <a16:creationId xmlns="" xmlns:a16="http://schemas.microsoft.com/office/drawing/2014/main" id="{00000000-0008-0000-0300-0000D7000000}"/>
            </a:ext>
          </a:extLst>
        </xdr:cNvPr>
        <xdr:cNvSpPr/>
      </xdr:nvSpPr>
      <xdr:spPr>
        <a:xfrm>
          <a:off x="4902200" y="1423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147854</xdr:rowOff>
    </xdr:from>
    <xdr:ext cx="762000" cy="259045"/>
    <xdr:sp macro="" textlink="">
      <xdr:nvSpPr>
        <xdr:cNvPr id="216" name="人件費・物件費等の状況該当値テキスト">
          <a:extLst>
            <a:ext uri="{FF2B5EF4-FFF2-40B4-BE49-F238E27FC236}">
              <a16:creationId xmlns="" xmlns:a16="http://schemas.microsoft.com/office/drawing/2014/main" id="{00000000-0008-0000-0300-0000D8000000}"/>
            </a:ext>
          </a:extLst>
        </xdr:cNvPr>
        <xdr:cNvSpPr txBox="1"/>
      </xdr:nvSpPr>
      <xdr:spPr>
        <a:xfrm>
          <a:off x="5041900" y="1420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99706</xdr:rowOff>
    </xdr:from>
    <xdr:to>
      <xdr:col>19</xdr:col>
      <xdr:colOff>184150</xdr:colOff>
      <xdr:row>83</xdr:row>
      <xdr:rowOff>29856</xdr:rowOff>
    </xdr:to>
    <xdr:sp macro="" textlink="">
      <xdr:nvSpPr>
        <xdr:cNvPr id="217" name="楕円 216">
          <a:extLst>
            <a:ext uri="{FF2B5EF4-FFF2-40B4-BE49-F238E27FC236}">
              <a16:creationId xmlns="" xmlns:a16="http://schemas.microsoft.com/office/drawing/2014/main" id="{00000000-0008-0000-0300-0000D9000000}"/>
            </a:ext>
          </a:extLst>
        </xdr:cNvPr>
        <xdr:cNvSpPr/>
      </xdr:nvSpPr>
      <xdr:spPr>
        <a:xfrm>
          <a:off x="4064000" y="1415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14633</xdr:rowOff>
    </xdr:from>
    <xdr:ext cx="736600" cy="259045"/>
    <xdr:sp macro="" textlink="">
      <xdr:nvSpPr>
        <xdr:cNvPr id="218" name="テキスト ボックス 217">
          <a:extLst>
            <a:ext uri="{FF2B5EF4-FFF2-40B4-BE49-F238E27FC236}">
              <a16:creationId xmlns="" xmlns:a16="http://schemas.microsoft.com/office/drawing/2014/main" id="{00000000-0008-0000-0300-0000DA000000}"/>
            </a:ext>
          </a:extLst>
        </xdr:cNvPr>
        <xdr:cNvSpPr txBox="1"/>
      </xdr:nvSpPr>
      <xdr:spPr>
        <a:xfrm>
          <a:off x="3733800" y="1424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74397</xdr:rowOff>
    </xdr:from>
    <xdr:to>
      <xdr:col>15</xdr:col>
      <xdr:colOff>133350</xdr:colOff>
      <xdr:row>83</xdr:row>
      <xdr:rowOff>4547</xdr:rowOff>
    </xdr:to>
    <xdr:sp macro="" textlink="">
      <xdr:nvSpPr>
        <xdr:cNvPr id="219" name="楕円 218">
          <a:extLst>
            <a:ext uri="{FF2B5EF4-FFF2-40B4-BE49-F238E27FC236}">
              <a16:creationId xmlns="" xmlns:a16="http://schemas.microsoft.com/office/drawing/2014/main" id="{00000000-0008-0000-0300-0000DB000000}"/>
            </a:ext>
          </a:extLst>
        </xdr:cNvPr>
        <xdr:cNvSpPr/>
      </xdr:nvSpPr>
      <xdr:spPr>
        <a:xfrm>
          <a:off x="3175000" y="1413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160774</xdr:rowOff>
    </xdr:from>
    <xdr:ext cx="762000" cy="259045"/>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2844800" y="14219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32424</xdr:rowOff>
    </xdr:from>
    <xdr:to>
      <xdr:col>11</xdr:col>
      <xdr:colOff>82550</xdr:colOff>
      <xdr:row>82</xdr:row>
      <xdr:rowOff>134024</xdr:rowOff>
    </xdr:to>
    <xdr:sp macro="" textlink="">
      <xdr:nvSpPr>
        <xdr:cNvPr id="221" name="楕円 220">
          <a:extLst>
            <a:ext uri="{FF2B5EF4-FFF2-40B4-BE49-F238E27FC236}">
              <a16:creationId xmlns="" xmlns:a16="http://schemas.microsoft.com/office/drawing/2014/main" id="{00000000-0008-0000-0300-0000DD000000}"/>
            </a:ext>
          </a:extLst>
        </xdr:cNvPr>
        <xdr:cNvSpPr/>
      </xdr:nvSpPr>
      <xdr:spPr>
        <a:xfrm>
          <a:off x="2286000" y="140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118801</xdr:rowOff>
    </xdr:from>
    <xdr:ext cx="762000" cy="259045"/>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955800" y="141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144129</xdr:rowOff>
    </xdr:from>
    <xdr:to>
      <xdr:col>7</xdr:col>
      <xdr:colOff>31750</xdr:colOff>
      <xdr:row>82</xdr:row>
      <xdr:rowOff>74279</xdr:rowOff>
    </xdr:to>
    <xdr:sp macro="" textlink="">
      <xdr:nvSpPr>
        <xdr:cNvPr id="223" name="楕円 222">
          <a:extLst>
            <a:ext uri="{FF2B5EF4-FFF2-40B4-BE49-F238E27FC236}">
              <a16:creationId xmlns="" xmlns:a16="http://schemas.microsoft.com/office/drawing/2014/main" id="{00000000-0008-0000-0300-0000DF000000}"/>
            </a:ext>
          </a:extLst>
        </xdr:cNvPr>
        <xdr:cNvSpPr/>
      </xdr:nvSpPr>
      <xdr:spPr>
        <a:xfrm>
          <a:off x="1397000" y="1403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59056</xdr:rowOff>
    </xdr:from>
    <xdr:ext cx="762000" cy="259045"/>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066800" y="1411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技能労務職員については、行政職給料表の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級のみで運用するなど人件費の抑制に努めており類似団体を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％、全国平均</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％下回っている。適正な給与水準を確保しつつ、適切な職員数管理を行い、人件費抑制に努めていく。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 xmlns:a16="http://schemas.microsoft.com/office/drawing/2014/main" id="{00000000-0008-0000-0300-000000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20259</xdr:rowOff>
    </xdr:from>
    <xdr:to>
      <xdr:col>81</xdr:col>
      <xdr:colOff>44450</xdr:colOff>
      <xdr:row>85</xdr:row>
      <xdr:rowOff>20259</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a:off x="16179800" y="145935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1" name="給与水準   （国との比較）平均値テキスト">
          <a:extLst>
            <a:ext uri="{FF2B5EF4-FFF2-40B4-BE49-F238E27FC236}">
              <a16:creationId xmlns="" xmlns:a16="http://schemas.microsoft.com/office/drawing/2014/main" id="{00000000-0008-0000-0300-000005010000}"/>
            </a:ext>
          </a:extLst>
        </xdr:cNvPr>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 xmlns:a16="http://schemas.microsoft.com/office/drawing/2014/main" id="{00000000-0008-0000-0300-000006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85</xdr:row>
      <xdr:rowOff>20259</xdr:rowOff>
    </xdr:to>
    <xdr:cxnSp macro="">
      <xdr:nvCxnSpPr>
        <xdr:cNvPr id="263" name="直線コネクタ 262">
          <a:extLst>
            <a:ext uri="{FF2B5EF4-FFF2-40B4-BE49-F238E27FC236}">
              <a16:creationId xmlns="" xmlns:a16="http://schemas.microsoft.com/office/drawing/2014/main" id="{00000000-0008-0000-0300-000007010000}"/>
            </a:ext>
          </a:extLst>
        </xdr:cNvPr>
        <xdr:cNvCxnSpPr/>
      </xdr:nvCxnSpPr>
      <xdr:spPr>
        <a:xfrm>
          <a:off x="15290800" y="1452456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a:extLst>
            <a:ext uri="{FF2B5EF4-FFF2-40B4-BE49-F238E27FC236}">
              <a16:creationId xmlns="" xmlns:a16="http://schemas.microsoft.com/office/drawing/2014/main" id="{00000000-0008-0000-0300-000008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85</xdr:row>
      <xdr:rowOff>66221</xdr:rowOff>
    </xdr:to>
    <xdr:cxnSp macro="">
      <xdr:nvCxnSpPr>
        <xdr:cNvPr id="266" name="直線コネクタ 265">
          <a:extLst>
            <a:ext uri="{FF2B5EF4-FFF2-40B4-BE49-F238E27FC236}">
              <a16:creationId xmlns="" xmlns:a16="http://schemas.microsoft.com/office/drawing/2014/main" id="{00000000-0008-0000-0300-00000A010000}"/>
            </a:ext>
          </a:extLst>
        </xdr:cNvPr>
        <xdr:cNvCxnSpPr/>
      </xdr:nvCxnSpPr>
      <xdr:spPr>
        <a:xfrm flipV="1">
          <a:off x="14401800" y="14524566"/>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85271</xdr:rowOff>
    </xdr:from>
    <xdr:to>
      <xdr:col>73</xdr:col>
      <xdr:colOff>44450</xdr:colOff>
      <xdr:row>87</xdr:row>
      <xdr:rowOff>15421</xdr:rowOff>
    </xdr:to>
    <xdr:sp macro="" textlink="">
      <xdr:nvSpPr>
        <xdr:cNvPr id="267" name="フローチャート: 判断 266">
          <a:extLst>
            <a:ext uri="{FF2B5EF4-FFF2-40B4-BE49-F238E27FC236}">
              <a16:creationId xmlns="" xmlns:a16="http://schemas.microsoft.com/office/drawing/2014/main" id="{00000000-0008-0000-0300-00000B010000}"/>
            </a:ext>
          </a:extLst>
        </xdr:cNvPr>
        <xdr:cNvSpPr/>
      </xdr:nvSpPr>
      <xdr:spPr>
        <a:xfrm>
          <a:off x="15240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85</xdr:row>
      <xdr:rowOff>100693</xdr:rowOff>
    </xdr:to>
    <xdr:cxnSp macro="">
      <xdr:nvCxnSpPr>
        <xdr:cNvPr id="269" name="直線コネクタ 268">
          <a:extLst>
            <a:ext uri="{FF2B5EF4-FFF2-40B4-BE49-F238E27FC236}">
              <a16:creationId xmlns="" xmlns:a16="http://schemas.microsoft.com/office/drawing/2014/main" id="{00000000-0008-0000-0300-00000D010000}"/>
            </a:ext>
          </a:extLst>
        </xdr:cNvPr>
        <xdr:cNvCxnSpPr/>
      </xdr:nvCxnSpPr>
      <xdr:spPr>
        <a:xfrm flipV="1">
          <a:off x="13512800" y="146394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70" name="フローチャート: 判断 269">
          <a:extLst>
            <a:ext uri="{FF2B5EF4-FFF2-40B4-BE49-F238E27FC236}">
              <a16:creationId xmlns="" xmlns:a16="http://schemas.microsoft.com/office/drawing/2014/main" id="{00000000-0008-0000-0300-00000E010000}"/>
            </a:ext>
          </a:extLst>
        </xdr:cNvPr>
        <xdr:cNvSpPr/>
      </xdr:nvSpPr>
      <xdr:spPr>
        <a:xfrm>
          <a:off x="14351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72" name="フローチャート: 判断 271">
          <a:extLst>
            <a:ext uri="{FF2B5EF4-FFF2-40B4-BE49-F238E27FC236}">
              <a16:creationId xmlns="" xmlns:a16="http://schemas.microsoft.com/office/drawing/2014/main" id="{00000000-0008-0000-0300-000010010000}"/>
            </a:ext>
          </a:extLst>
        </xdr:cNvPr>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140909</xdr:rowOff>
    </xdr:from>
    <xdr:to>
      <xdr:col>81</xdr:col>
      <xdr:colOff>95250</xdr:colOff>
      <xdr:row>85</xdr:row>
      <xdr:rowOff>71059</xdr:rowOff>
    </xdr:to>
    <xdr:sp macro="" textlink="">
      <xdr:nvSpPr>
        <xdr:cNvPr id="279" name="楕円 278">
          <a:extLst>
            <a:ext uri="{FF2B5EF4-FFF2-40B4-BE49-F238E27FC236}">
              <a16:creationId xmlns="" xmlns:a16="http://schemas.microsoft.com/office/drawing/2014/main" id="{00000000-0008-0000-0300-000017010000}"/>
            </a:ext>
          </a:extLst>
        </xdr:cNvPr>
        <xdr:cNvSpPr/>
      </xdr:nvSpPr>
      <xdr:spPr>
        <a:xfrm>
          <a:off x="169672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157436</xdr:rowOff>
    </xdr:from>
    <xdr:ext cx="762000" cy="259045"/>
    <xdr:sp macro="" textlink="">
      <xdr:nvSpPr>
        <xdr:cNvPr id="280" name="給与水準   （国との比較）該当値テキスト">
          <a:extLst>
            <a:ext uri="{FF2B5EF4-FFF2-40B4-BE49-F238E27FC236}">
              <a16:creationId xmlns="" xmlns:a16="http://schemas.microsoft.com/office/drawing/2014/main" id="{00000000-0008-0000-0300-000018010000}"/>
            </a:ext>
          </a:extLst>
        </xdr:cNvPr>
        <xdr:cNvSpPr txBox="1"/>
      </xdr:nvSpPr>
      <xdr:spPr>
        <a:xfrm>
          <a:off x="171069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140909</xdr:rowOff>
    </xdr:from>
    <xdr:to>
      <xdr:col>77</xdr:col>
      <xdr:colOff>95250</xdr:colOff>
      <xdr:row>85</xdr:row>
      <xdr:rowOff>71059</xdr:rowOff>
    </xdr:to>
    <xdr:sp macro="" textlink="">
      <xdr:nvSpPr>
        <xdr:cNvPr id="281" name="楕円 280">
          <a:extLst>
            <a:ext uri="{FF2B5EF4-FFF2-40B4-BE49-F238E27FC236}">
              <a16:creationId xmlns="" xmlns:a16="http://schemas.microsoft.com/office/drawing/2014/main" id="{00000000-0008-0000-0300-000019010000}"/>
            </a:ext>
          </a:extLst>
        </xdr:cNvPr>
        <xdr:cNvSpPr/>
      </xdr:nvSpPr>
      <xdr:spPr>
        <a:xfrm>
          <a:off x="16129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81236</xdr:rowOff>
    </xdr:from>
    <xdr:ext cx="736600" cy="259045"/>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5798800" y="1431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83" name="楕円 282">
          <a:extLst>
            <a:ext uri="{FF2B5EF4-FFF2-40B4-BE49-F238E27FC236}">
              <a16:creationId xmlns="" xmlns:a16="http://schemas.microsoft.com/office/drawing/2014/main" id="{00000000-0008-0000-0300-00001B010000}"/>
            </a:ext>
          </a:extLst>
        </xdr:cNvPr>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5" name="楕円 284">
          <a:extLst>
            <a:ext uri="{FF2B5EF4-FFF2-40B4-BE49-F238E27FC236}">
              <a16:creationId xmlns="" xmlns:a16="http://schemas.microsoft.com/office/drawing/2014/main" id="{00000000-0008-0000-0300-00001D010000}"/>
            </a:ext>
          </a:extLst>
        </xdr:cNvPr>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7" name="楕円 286">
          <a:extLst>
            <a:ext uri="{FF2B5EF4-FFF2-40B4-BE49-F238E27FC236}">
              <a16:creationId xmlns="" xmlns:a16="http://schemas.microsoft.com/office/drawing/2014/main" id="{00000000-0008-0000-0300-00001F010000}"/>
            </a:ext>
          </a:extLst>
        </xdr:cNvPr>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年度の合併以降、平成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年度までの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年間は新規の職員採用を停止し、平成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年度までは定員適正化計画に基づく職員管理を行ってきた。平成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年度以降は定員適正化計画を踏まえた定員管理を行っている。合併後、分庁舎方式を採用していることや隣町の消防業務を受託していることから類似団体平均を</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人上回る結果となっている。行政サービスを低下させることのない職員の事務能力の向上を図りながら、職員数の管理に努めていく。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 xmlns:a16="http://schemas.microsoft.com/office/drawing/2014/main" id="{00000000-0008-0000-0300-00003C010000}"/>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 xmlns:a16="http://schemas.microsoft.com/office/drawing/2014/main" id="{00000000-0008-0000-0300-00003E010000}"/>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155448</xdr:rowOff>
    </xdr:from>
    <xdr:to>
      <xdr:col>81</xdr:col>
      <xdr:colOff>44450</xdr:colOff>
      <xdr:row>62</xdr:row>
      <xdr:rowOff>170409</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a:off x="16179800" y="10785348"/>
          <a:ext cx="8382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92829</xdr:rowOff>
    </xdr:from>
    <xdr:ext cx="762000" cy="259045"/>
    <xdr:sp macro="" textlink="">
      <xdr:nvSpPr>
        <xdr:cNvPr id="321" name="定員管理の状況平均値テキスト">
          <a:extLst>
            <a:ext uri="{FF2B5EF4-FFF2-40B4-BE49-F238E27FC236}">
              <a16:creationId xmlns="" xmlns:a16="http://schemas.microsoft.com/office/drawing/2014/main" id="{00000000-0008-0000-0300-000041010000}"/>
            </a:ext>
          </a:extLst>
        </xdr:cNvPr>
        <xdr:cNvSpPr txBox="1"/>
      </xdr:nvSpPr>
      <xdr:spPr>
        <a:xfrm>
          <a:off x="17106900" y="10379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 xmlns:a16="http://schemas.microsoft.com/office/drawing/2014/main" id="{00000000-0008-0000-0300-000042010000}"/>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139522</xdr:rowOff>
    </xdr:from>
    <xdr:to>
      <xdr:col>77</xdr:col>
      <xdr:colOff>44450</xdr:colOff>
      <xdr:row>62</xdr:row>
      <xdr:rowOff>155448</xdr:rowOff>
    </xdr:to>
    <xdr:cxnSp macro="">
      <xdr:nvCxnSpPr>
        <xdr:cNvPr id="323" name="直線コネクタ 322">
          <a:extLst>
            <a:ext uri="{FF2B5EF4-FFF2-40B4-BE49-F238E27FC236}">
              <a16:creationId xmlns="" xmlns:a16="http://schemas.microsoft.com/office/drawing/2014/main" id="{00000000-0008-0000-0300-000043010000}"/>
            </a:ext>
          </a:extLst>
        </xdr:cNvPr>
        <xdr:cNvCxnSpPr/>
      </xdr:nvCxnSpPr>
      <xdr:spPr>
        <a:xfrm>
          <a:off x="15290800" y="10769422"/>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a:extLst>
            <a:ext uri="{FF2B5EF4-FFF2-40B4-BE49-F238E27FC236}">
              <a16:creationId xmlns="" xmlns:a16="http://schemas.microsoft.com/office/drawing/2014/main" id="{00000000-0008-0000-0300-000044010000}"/>
            </a:ext>
          </a:extLst>
        </xdr:cNvPr>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16146</xdr:rowOff>
    </xdr:from>
    <xdr:ext cx="736600" cy="259045"/>
    <xdr:sp macro="" textlink="">
      <xdr:nvSpPr>
        <xdr:cNvPr id="325" name="テキスト ボックス 324">
          <a:extLst>
            <a:ext uri="{FF2B5EF4-FFF2-40B4-BE49-F238E27FC236}">
              <a16:creationId xmlns="" xmlns:a16="http://schemas.microsoft.com/office/drawing/2014/main" id="{00000000-0008-0000-0300-000045010000}"/>
            </a:ext>
          </a:extLst>
        </xdr:cNvPr>
        <xdr:cNvSpPr txBox="1"/>
      </xdr:nvSpPr>
      <xdr:spPr>
        <a:xfrm>
          <a:off x="15798800" y="10303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127457</xdr:rowOff>
    </xdr:from>
    <xdr:to>
      <xdr:col>72</xdr:col>
      <xdr:colOff>203200</xdr:colOff>
      <xdr:row>62</xdr:row>
      <xdr:rowOff>139522</xdr:rowOff>
    </xdr:to>
    <xdr:cxnSp macro="">
      <xdr:nvCxnSpPr>
        <xdr:cNvPr id="326" name="直線コネクタ 325">
          <a:extLst>
            <a:ext uri="{FF2B5EF4-FFF2-40B4-BE49-F238E27FC236}">
              <a16:creationId xmlns="" xmlns:a16="http://schemas.microsoft.com/office/drawing/2014/main" id="{00000000-0008-0000-0300-000046010000}"/>
            </a:ext>
          </a:extLst>
        </xdr:cNvPr>
        <xdr:cNvCxnSpPr/>
      </xdr:nvCxnSpPr>
      <xdr:spPr>
        <a:xfrm>
          <a:off x="14401800" y="1075735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16942</xdr:rowOff>
    </xdr:from>
    <xdr:to>
      <xdr:col>73</xdr:col>
      <xdr:colOff>44450</xdr:colOff>
      <xdr:row>61</xdr:row>
      <xdr:rowOff>118542</xdr:rowOff>
    </xdr:to>
    <xdr:sp macro="" textlink="">
      <xdr:nvSpPr>
        <xdr:cNvPr id="327" name="フローチャート: 判断 326">
          <a:extLst>
            <a:ext uri="{FF2B5EF4-FFF2-40B4-BE49-F238E27FC236}">
              <a16:creationId xmlns="" xmlns:a16="http://schemas.microsoft.com/office/drawing/2014/main" id="{00000000-0008-0000-0300-000047010000}"/>
            </a:ext>
          </a:extLst>
        </xdr:cNvPr>
        <xdr:cNvSpPr/>
      </xdr:nvSpPr>
      <xdr:spPr>
        <a:xfrm>
          <a:off x="15240000" y="1047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128719</xdr:rowOff>
    </xdr:from>
    <xdr:ext cx="7620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4909800" y="1024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114909</xdr:rowOff>
    </xdr:from>
    <xdr:to>
      <xdr:col>68</xdr:col>
      <xdr:colOff>152400</xdr:colOff>
      <xdr:row>62</xdr:row>
      <xdr:rowOff>127457</xdr:rowOff>
    </xdr:to>
    <xdr:cxnSp macro="">
      <xdr:nvCxnSpPr>
        <xdr:cNvPr id="329" name="直線コネクタ 328">
          <a:extLst>
            <a:ext uri="{FF2B5EF4-FFF2-40B4-BE49-F238E27FC236}">
              <a16:creationId xmlns="" xmlns:a16="http://schemas.microsoft.com/office/drawing/2014/main" id="{00000000-0008-0000-0300-000049010000}"/>
            </a:ext>
          </a:extLst>
        </xdr:cNvPr>
        <xdr:cNvCxnSpPr/>
      </xdr:nvCxnSpPr>
      <xdr:spPr>
        <a:xfrm>
          <a:off x="13512800" y="10744809"/>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6807</xdr:rowOff>
    </xdr:from>
    <xdr:to>
      <xdr:col>68</xdr:col>
      <xdr:colOff>203200</xdr:colOff>
      <xdr:row>61</xdr:row>
      <xdr:rowOff>108407</xdr:rowOff>
    </xdr:to>
    <xdr:sp macro="" textlink="">
      <xdr:nvSpPr>
        <xdr:cNvPr id="330" name="フローチャート: 判断 329">
          <a:extLst>
            <a:ext uri="{FF2B5EF4-FFF2-40B4-BE49-F238E27FC236}">
              <a16:creationId xmlns="" xmlns:a16="http://schemas.microsoft.com/office/drawing/2014/main" id="{00000000-0008-0000-0300-00004A010000}"/>
            </a:ext>
          </a:extLst>
        </xdr:cNvPr>
        <xdr:cNvSpPr/>
      </xdr:nvSpPr>
      <xdr:spPr>
        <a:xfrm>
          <a:off x="14351000" y="104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118584</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4020800" y="102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1981</xdr:rowOff>
    </xdr:from>
    <xdr:to>
      <xdr:col>64</xdr:col>
      <xdr:colOff>152400</xdr:colOff>
      <xdr:row>61</xdr:row>
      <xdr:rowOff>103581</xdr:rowOff>
    </xdr:to>
    <xdr:sp macro="" textlink="">
      <xdr:nvSpPr>
        <xdr:cNvPr id="332" name="フローチャート: 判断 331">
          <a:extLst>
            <a:ext uri="{FF2B5EF4-FFF2-40B4-BE49-F238E27FC236}">
              <a16:creationId xmlns="" xmlns:a16="http://schemas.microsoft.com/office/drawing/2014/main" id="{00000000-0008-0000-0300-00004C010000}"/>
            </a:ext>
          </a:extLst>
        </xdr:cNvPr>
        <xdr:cNvSpPr/>
      </xdr:nvSpPr>
      <xdr:spPr>
        <a:xfrm>
          <a:off x="13462000" y="1046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113758</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3131800" y="1022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119609</xdr:rowOff>
    </xdr:from>
    <xdr:to>
      <xdr:col>81</xdr:col>
      <xdr:colOff>95250</xdr:colOff>
      <xdr:row>63</xdr:row>
      <xdr:rowOff>49759</xdr:rowOff>
    </xdr:to>
    <xdr:sp macro="" textlink="">
      <xdr:nvSpPr>
        <xdr:cNvPr id="339" name="楕円 338">
          <a:extLst>
            <a:ext uri="{FF2B5EF4-FFF2-40B4-BE49-F238E27FC236}">
              <a16:creationId xmlns="" xmlns:a16="http://schemas.microsoft.com/office/drawing/2014/main" id="{00000000-0008-0000-0300-000053010000}"/>
            </a:ext>
          </a:extLst>
        </xdr:cNvPr>
        <xdr:cNvSpPr/>
      </xdr:nvSpPr>
      <xdr:spPr>
        <a:xfrm>
          <a:off x="16967200" y="1074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91686</xdr:rowOff>
    </xdr:from>
    <xdr:ext cx="762000" cy="259045"/>
    <xdr:sp macro="" textlink="">
      <xdr:nvSpPr>
        <xdr:cNvPr id="340" name="定員管理の状況該当値テキスト">
          <a:extLst>
            <a:ext uri="{FF2B5EF4-FFF2-40B4-BE49-F238E27FC236}">
              <a16:creationId xmlns="" xmlns:a16="http://schemas.microsoft.com/office/drawing/2014/main" id="{00000000-0008-0000-0300-000054010000}"/>
            </a:ext>
          </a:extLst>
        </xdr:cNvPr>
        <xdr:cNvSpPr txBox="1"/>
      </xdr:nvSpPr>
      <xdr:spPr>
        <a:xfrm>
          <a:off x="17106900" y="1072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104648</xdr:rowOff>
    </xdr:from>
    <xdr:to>
      <xdr:col>77</xdr:col>
      <xdr:colOff>95250</xdr:colOff>
      <xdr:row>63</xdr:row>
      <xdr:rowOff>34798</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6129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19575</xdr:rowOff>
    </xdr:from>
    <xdr:ext cx="7366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5798800" y="10820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88722</xdr:rowOff>
    </xdr:from>
    <xdr:to>
      <xdr:col>73</xdr:col>
      <xdr:colOff>44450</xdr:colOff>
      <xdr:row>63</xdr:row>
      <xdr:rowOff>18872</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5240000" y="1071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3649</xdr:rowOff>
    </xdr:from>
    <xdr:ext cx="7620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4909800" y="1080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76657</xdr:rowOff>
    </xdr:from>
    <xdr:to>
      <xdr:col>68</xdr:col>
      <xdr:colOff>203200</xdr:colOff>
      <xdr:row>63</xdr:row>
      <xdr:rowOff>6807</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4351000" y="107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163034</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4020800" y="107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64109</xdr:rowOff>
    </xdr:from>
    <xdr:to>
      <xdr:col>64</xdr:col>
      <xdr:colOff>152400</xdr:colOff>
      <xdr:row>62</xdr:row>
      <xdr:rowOff>165709</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3462000" y="1069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150486</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3131800" y="1078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基準財政需要額に算入される公債費は高い数値を維持しているものの、元利償還額も高い数値で推移しており、単年度の実質公債費比率は</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％となり前年度比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％良化している。また、実質公債費比率の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ヶ年平均は</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％となり前年度比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悪化している。今後災害に備えた防災対策として公共施設の高台移転などの大型事業が予定されており、地方債残高の増加が見込まれることから、建設事業の取捨選択や事業費の圧縮により地方債の発行を抑制するなど適切な地方債管理を行っ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95250</xdr:rowOff>
    </xdr:from>
    <xdr:to>
      <xdr:col>81</xdr:col>
      <xdr:colOff>44450</xdr:colOff>
      <xdr:row>43</xdr:row>
      <xdr:rowOff>111337</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a:off x="16179800" y="746760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a:extLst>
            <a:ext uri="{FF2B5EF4-FFF2-40B4-BE49-F238E27FC236}">
              <a16:creationId xmlns="" xmlns:a16="http://schemas.microsoft.com/office/drawing/2014/main" id="{00000000-0008-0000-0300-00007E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38946</xdr:rowOff>
    </xdr:from>
    <xdr:to>
      <xdr:col>77</xdr:col>
      <xdr:colOff>44450</xdr:colOff>
      <xdr:row>43</xdr:row>
      <xdr:rowOff>95250</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a:off x="15290800" y="74112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a:extLst>
            <a:ext uri="{FF2B5EF4-FFF2-40B4-BE49-F238E27FC236}">
              <a16:creationId xmlns="" xmlns:a16="http://schemas.microsoft.com/office/drawing/2014/main" id="{00000000-0008-0000-0300-000081010000}"/>
            </a:ext>
          </a:extLst>
        </xdr:cNvPr>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78333</xdr:rowOff>
    </xdr:from>
    <xdr:ext cx="736600" cy="259045"/>
    <xdr:sp macro="" textlink="">
      <xdr:nvSpPr>
        <xdr:cNvPr id="386" name="テキスト ボックス 385">
          <a:extLst>
            <a:ext uri="{FF2B5EF4-FFF2-40B4-BE49-F238E27FC236}">
              <a16:creationId xmlns="" xmlns:a16="http://schemas.microsoft.com/office/drawing/2014/main" id="{00000000-0008-0000-0300-000082010000}"/>
            </a:ext>
          </a:extLst>
        </xdr:cNvPr>
        <xdr:cNvSpPr txBox="1"/>
      </xdr:nvSpPr>
      <xdr:spPr>
        <a:xfrm>
          <a:off x="15798800" y="693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129963</xdr:rowOff>
    </xdr:from>
    <xdr:to>
      <xdr:col>72</xdr:col>
      <xdr:colOff>203200</xdr:colOff>
      <xdr:row>43</xdr:row>
      <xdr:rowOff>38946</xdr:rowOff>
    </xdr:to>
    <xdr:cxnSp macro="">
      <xdr:nvCxnSpPr>
        <xdr:cNvPr id="387" name="直線コネクタ 386">
          <a:extLst>
            <a:ext uri="{FF2B5EF4-FFF2-40B4-BE49-F238E27FC236}">
              <a16:creationId xmlns="" xmlns:a16="http://schemas.microsoft.com/office/drawing/2014/main" id="{00000000-0008-0000-0300-000083010000}"/>
            </a:ext>
          </a:extLst>
        </xdr:cNvPr>
        <xdr:cNvCxnSpPr/>
      </xdr:nvCxnSpPr>
      <xdr:spPr>
        <a:xfrm>
          <a:off x="14401800" y="73308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8" name="フローチャート: 判断 387">
          <a:extLst>
            <a:ext uri="{FF2B5EF4-FFF2-40B4-BE49-F238E27FC236}">
              <a16:creationId xmlns="" xmlns:a16="http://schemas.microsoft.com/office/drawing/2014/main" id="{00000000-0008-0000-0300-000084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62247</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65617</xdr:rowOff>
    </xdr:from>
    <xdr:to>
      <xdr:col>68</xdr:col>
      <xdr:colOff>152400</xdr:colOff>
      <xdr:row>42</xdr:row>
      <xdr:rowOff>129963</xdr:rowOff>
    </xdr:to>
    <xdr:cxnSp macro="">
      <xdr:nvCxnSpPr>
        <xdr:cNvPr id="390" name="直線コネクタ 389">
          <a:extLst>
            <a:ext uri="{FF2B5EF4-FFF2-40B4-BE49-F238E27FC236}">
              <a16:creationId xmlns="" xmlns:a16="http://schemas.microsoft.com/office/drawing/2014/main" id="{00000000-0008-0000-0300-000086010000}"/>
            </a:ext>
          </a:extLst>
        </xdr:cNvPr>
        <xdr:cNvCxnSpPr/>
      </xdr:nvCxnSpPr>
      <xdr:spPr>
        <a:xfrm>
          <a:off x="13512800" y="726651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3" name="フローチャート: 判断 392">
          <a:extLst>
            <a:ext uri="{FF2B5EF4-FFF2-40B4-BE49-F238E27FC236}">
              <a16:creationId xmlns="" xmlns:a16="http://schemas.microsoft.com/office/drawing/2014/main" id="{00000000-0008-0000-0300-000089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60537</xdr:rowOff>
    </xdr:from>
    <xdr:to>
      <xdr:col>81</xdr:col>
      <xdr:colOff>95250</xdr:colOff>
      <xdr:row>43</xdr:row>
      <xdr:rowOff>162137</xdr:rowOff>
    </xdr:to>
    <xdr:sp macro="" textlink="">
      <xdr:nvSpPr>
        <xdr:cNvPr id="400" name="楕円 399">
          <a:extLst>
            <a:ext uri="{FF2B5EF4-FFF2-40B4-BE49-F238E27FC236}">
              <a16:creationId xmlns="" xmlns:a16="http://schemas.microsoft.com/office/drawing/2014/main" id="{00000000-0008-0000-0300-000090010000}"/>
            </a:ext>
          </a:extLst>
        </xdr:cNvPr>
        <xdr:cNvSpPr/>
      </xdr:nvSpPr>
      <xdr:spPr>
        <a:xfrm>
          <a:off x="169672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32614</xdr:rowOff>
    </xdr:from>
    <xdr:ext cx="762000" cy="259045"/>
    <xdr:sp macro="" textlink="">
      <xdr:nvSpPr>
        <xdr:cNvPr id="401" name="公債費負担の状況該当値テキスト">
          <a:extLst>
            <a:ext uri="{FF2B5EF4-FFF2-40B4-BE49-F238E27FC236}">
              <a16:creationId xmlns="" xmlns:a16="http://schemas.microsoft.com/office/drawing/2014/main" id="{00000000-0008-0000-0300-000091010000}"/>
            </a:ext>
          </a:extLst>
        </xdr:cNvPr>
        <xdr:cNvSpPr txBox="1"/>
      </xdr:nvSpPr>
      <xdr:spPr>
        <a:xfrm>
          <a:off x="17106900" y="740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44450</xdr:rowOff>
    </xdr:from>
    <xdr:to>
      <xdr:col>77</xdr:col>
      <xdr:colOff>95250</xdr:colOff>
      <xdr:row>43</xdr:row>
      <xdr:rowOff>146050</xdr:rowOff>
    </xdr:to>
    <xdr:sp macro="" textlink="">
      <xdr:nvSpPr>
        <xdr:cNvPr id="402" name="楕円 401">
          <a:extLst>
            <a:ext uri="{FF2B5EF4-FFF2-40B4-BE49-F238E27FC236}">
              <a16:creationId xmlns="" xmlns:a16="http://schemas.microsoft.com/office/drawing/2014/main" id="{00000000-0008-0000-0300-000092010000}"/>
            </a:ext>
          </a:extLst>
        </xdr:cNvPr>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130827</xdr:rowOff>
    </xdr:from>
    <xdr:ext cx="7366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159596</xdr:rowOff>
    </xdr:from>
    <xdr:to>
      <xdr:col>73</xdr:col>
      <xdr:colOff>44450</xdr:colOff>
      <xdr:row>43</xdr:row>
      <xdr:rowOff>89746</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5240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74523</xdr:rowOff>
    </xdr:from>
    <xdr:ext cx="7620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4909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79163</xdr:rowOff>
    </xdr:from>
    <xdr:to>
      <xdr:col>68</xdr:col>
      <xdr:colOff>203200</xdr:colOff>
      <xdr:row>43</xdr:row>
      <xdr:rowOff>9313</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4351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165540</xdr:rowOff>
    </xdr:from>
    <xdr:ext cx="7620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4020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一般会計の地方債残高が増加したが、分母の標準財政規模の増加の方が大きかったため、将来負担比率は</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％良化し、</a:t>
          </a:r>
          <a:r>
            <a:rPr kumimoji="1" lang="en-US" altLang="ja-JP" sz="1300">
              <a:latin typeface="ＭＳ Ｐゴシック" panose="020B0600070205080204" pitchFamily="50" charset="-128"/>
              <a:ea typeface="ＭＳ Ｐゴシック" panose="020B0600070205080204" pitchFamily="50" charset="-128"/>
            </a:rPr>
            <a:t>78.6</a:t>
          </a:r>
          <a:r>
            <a:rPr kumimoji="1" lang="ja-JP" altLang="en-US" sz="1300">
              <a:latin typeface="ＭＳ Ｐゴシック" panose="020B0600070205080204" pitchFamily="50" charset="-128"/>
              <a:ea typeface="ＭＳ Ｐゴシック" panose="020B0600070205080204" pitchFamily="50" charset="-128"/>
            </a:rPr>
            <a:t>％となった。今後災害に備えた防災対策として公共施設の高台移転などの大型事業が予定されており、地方債残高の増加が見込まれることから、建設事業の取捨選択や事業費の圧縮などにより地方債の発行を抑制するなど適切な地方債管理を行っ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a:extLst>
            <a:ext uri="{FF2B5EF4-FFF2-40B4-BE49-F238E27FC236}">
              <a16:creationId xmlns="" xmlns:a16="http://schemas.microsoft.com/office/drawing/2014/main" id="{00000000-0008-0000-0300-0000B9010000}"/>
            </a:ext>
          </a:extLst>
        </xdr:cNvPr>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130266</xdr:rowOff>
    </xdr:from>
    <xdr:to>
      <xdr:col>81</xdr:col>
      <xdr:colOff>44450</xdr:colOff>
      <xdr:row>19</xdr:row>
      <xdr:rowOff>30057</xdr:rowOff>
    </xdr:to>
    <xdr:cxnSp macro="">
      <xdr:nvCxnSpPr>
        <xdr:cNvPr id="445" name="直線コネクタ 444">
          <a:extLst>
            <a:ext uri="{FF2B5EF4-FFF2-40B4-BE49-F238E27FC236}">
              <a16:creationId xmlns="" xmlns:a16="http://schemas.microsoft.com/office/drawing/2014/main" id="{00000000-0008-0000-0300-0000BD010000}"/>
            </a:ext>
          </a:extLst>
        </xdr:cNvPr>
        <xdr:cNvCxnSpPr/>
      </xdr:nvCxnSpPr>
      <xdr:spPr>
        <a:xfrm flipV="1">
          <a:off x="16179800" y="3216366"/>
          <a:ext cx="838200" cy="7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129376</xdr:rowOff>
    </xdr:from>
    <xdr:ext cx="762000" cy="259045"/>
    <xdr:sp macro="" textlink="">
      <xdr:nvSpPr>
        <xdr:cNvPr id="446" name="将来負担の状況平均値テキスト">
          <a:extLst>
            <a:ext uri="{FF2B5EF4-FFF2-40B4-BE49-F238E27FC236}">
              <a16:creationId xmlns="" xmlns:a16="http://schemas.microsoft.com/office/drawing/2014/main" id="{00000000-0008-0000-0300-0000BE010000}"/>
            </a:ext>
          </a:extLst>
        </xdr:cNvPr>
        <xdr:cNvSpPr txBox="1"/>
      </xdr:nvSpPr>
      <xdr:spPr>
        <a:xfrm>
          <a:off x="17106900" y="2186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7" name="フローチャート: 判断 446">
          <a:extLst>
            <a:ext uri="{FF2B5EF4-FFF2-40B4-BE49-F238E27FC236}">
              <a16:creationId xmlns="" xmlns:a16="http://schemas.microsoft.com/office/drawing/2014/main" id="{00000000-0008-0000-0300-0000BF010000}"/>
            </a:ext>
          </a:extLst>
        </xdr:cNvPr>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21106</xdr:rowOff>
    </xdr:from>
    <xdr:to>
      <xdr:col>77</xdr:col>
      <xdr:colOff>44450</xdr:colOff>
      <xdr:row>19</xdr:row>
      <xdr:rowOff>30057</xdr:rowOff>
    </xdr:to>
    <xdr:cxnSp macro="">
      <xdr:nvCxnSpPr>
        <xdr:cNvPr id="448" name="直線コネクタ 447">
          <a:extLst>
            <a:ext uri="{FF2B5EF4-FFF2-40B4-BE49-F238E27FC236}">
              <a16:creationId xmlns="" xmlns:a16="http://schemas.microsoft.com/office/drawing/2014/main" id="{00000000-0008-0000-0300-0000C0010000}"/>
            </a:ext>
          </a:extLst>
        </xdr:cNvPr>
        <xdr:cNvCxnSpPr/>
      </xdr:nvCxnSpPr>
      <xdr:spPr>
        <a:xfrm>
          <a:off x="15290800" y="3107206"/>
          <a:ext cx="889000" cy="18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9" name="フローチャート: 判断 448">
          <a:extLst>
            <a:ext uri="{FF2B5EF4-FFF2-40B4-BE49-F238E27FC236}">
              <a16:creationId xmlns="" xmlns:a16="http://schemas.microsoft.com/office/drawing/2014/main" id="{00000000-0008-0000-0300-0000C1010000}"/>
            </a:ext>
          </a:extLst>
        </xdr:cNvPr>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159234</xdr:rowOff>
    </xdr:from>
    <xdr:to>
      <xdr:col>72</xdr:col>
      <xdr:colOff>203200</xdr:colOff>
      <xdr:row>18</xdr:row>
      <xdr:rowOff>21106</xdr:rowOff>
    </xdr:to>
    <xdr:cxnSp macro="">
      <xdr:nvCxnSpPr>
        <xdr:cNvPr id="451" name="直線コネクタ 450">
          <a:extLst>
            <a:ext uri="{FF2B5EF4-FFF2-40B4-BE49-F238E27FC236}">
              <a16:creationId xmlns="" xmlns:a16="http://schemas.microsoft.com/office/drawing/2014/main" id="{00000000-0008-0000-0300-0000C3010000}"/>
            </a:ext>
          </a:extLst>
        </xdr:cNvPr>
        <xdr:cNvCxnSpPr/>
      </xdr:nvCxnSpPr>
      <xdr:spPr>
        <a:xfrm>
          <a:off x="14401800" y="3073884"/>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108010</xdr:rowOff>
    </xdr:from>
    <xdr:to>
      <xdr:col>73</xdr:col>
      <xdr:colOff>44450</xdr:colOff>
      <xdr:row>15</xdr:row>
      <xdr:rowOff>38160</xdr:rowOff>
    </xdr:to>
    <xdr:sp macro="" textlink="">
      <xdr:nvSpPr>
        <xdr:cNvPr id="452" name="フローチャート: 判断 451">
          <a:extLst>
            <a:ext uri="{FF2B5EF4-FFF2-40B4-BE49-F238E27FC236}">
              <a16:creationId xmlns="" xmlns:a16="http://schemas.microsoft.com/office/drawing/2014/main" id="{00000000-0008-0000-0300-0000C4010000}"/>
            </a:ext>
          </a:extLst>
        </xdr:cNvPr>
        <xdr:cNvSpPr/>
      </xdr:nvSpPr>
      <xdr:spPr>
        <a:xfrm>
          <a:off x="15240000" y="25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48337</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4909800" y="227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159234</xdr:rowOff>
    </xdr:from>
    <xdr:to>
      <xdr:col>68</xdr:col>
      <xdr:colOff>152400</xdr:colOff>
      <xdr:row>18</xdr:row>
      <xdr:rowOff>46385</xdr:rowOff>
    </xdr:to>
    <xdr:cxnSp macro="">
      <xdr:nvCxnSpPr>
        <xdr:cNvPr id="454" name="直線コネクタ 453">
          <a:extLst>
            <a:ext uri="{FF2B5EF4-FFF2-40B4-BE49-F238E27FC236}">
              <a16:creationId xmlns="" xmlns:a16="http://schemas.microsoft.com/office/drawing/2014/main" id="{00000000-0008-0000-0300-0000C6010000}"/>
            </a:ext>
          </a:extLst>
        </xdr:cNvPr>
        <xdr:cNvCxnSpPr/>
      </xdr:nvCxnSpPr>
      <xdr:spPr>
        <a:xfrm flipV="1">
          <a:off x="13512800" y="3073884"/>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97669</xdr:rowOff>
    </xdr:from>
    <xdr:to>
      <xdr:col>68</xdr:col>
      <xdr:colOff>203200</xdr:colOff>
      <xdr:row>15</xdr:row>
      <xdr:rowOff>27819</xdr:rowOff>
    </xdr:to>
    <xdr:sp macro="" textlink="">
      <xdr:nvSpPr>
        <xdr:cNvPr id="455" name="フローチャート: 判断 454">
          <a:extLst>
            <a:ext uri="{FF2B5EF4-FFF2-40B4-BE49-F238E27FC236}">
              <a16:creationId xmlns="" xmlns:a16="http://schemas.microsoft.com/office/drawing/2014/main" id="{00000000-0008-0000-0300-0000C7010000}"/>
            </a:ext>
          </a:extLst>
        </xdr:cNvPr>
        <xdr:cNvSpPr/>
      </xdr:nvSpPr>
      <xdr:spPr>
        <a:xfrm>
          <a:off x="14351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37996</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4020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18143</xdr:rowOff>
    </xdr:from>
    <xdr:to>
      <xdr:col>64</xdr:col>
      <xdr:colOff>152400</xdr:colOff>
      <xdr:row>15</xdr:row>
      <xdr:rowOff>119743</xdr:rowOff>
    </xdr:to>
    <xdr:sp macro="" textlink="">
      <xdr:nvSpPr>
        <xdr:cNvPr id="457" name="フローチャート: 判断 456">
          <a:extLst>
            <a:ext uri="{FF2B5EF4-FFF2-40B4-BE49-F238E27FC236}">
              <a16:creationId xmlns="" xmlns:a16="http://schemas.microsoft.com/office/drawing/2014/main" id="{00000000-0008-0000-0300-0000C9010000}"/>
            </a:ext>
          </a:extLst>
        </xdr:cNvPr>
        <xdr:cNvSpPr/>
      </xdr:nvSpPr>
      <xdr:spPr>
        <a:xfrm>
          <a:off x="134620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129920</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3131800" y="235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79466</xdr:rowOff>
    </xdr:from>
    <xdr:to>
      <xdr:col>81</xdr:col>
      <xdr:colOff>95250</xdr:colOff>
      <xdr:row>19</xdr:row>
      <xdr:rowOff>9616</xdr:rowOff>
    </xdr:to>
    <xdr:sp macro="" textlink="">
      <xdr:nvSpPr>
        <xdr:cNvPr id="464" name="楕円 463">
          <a:extLst>
            <a:ext uri="{FF2B5EF4-FFF2-40B4-BE49-F238E27FC236}">
              <a16:creationId xmlns="" xmlns:a16="http://schemas.microsoft.com/office/drawing/2014/main" id="{00000000-0008-0000-0300-0000D0010000}"/>
            </a:ext>
          </a:extLst>
        </xdr:cNvPr>
        <xdr:cNvSpPr/>
      </xdr:nvSpPr>
      <xdr:spPr>
        <a:xfrm>
          <a:off x="16967200" y="316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51543</xdr:rowOff>
    </xdr:from>
    <xdr:ext cx="762000" cy="259045"/>
    <xdr:sp macro="" textlink="">
      <xdr:nvSpPr>
        <xdr:cNvPr id="465" name="将来負担の状況該当値テキスト">
          <a:extLst>
            <a:ext uri="{FF2B5EF4-FFF2-40B4-BE49-F238E27FC236}">
              <a16:creationId xmlns="" xmlns:a16="http://schemas.microsoft.com/office/drawing/2014/main" id="{00000000-0008-0000-0300-0000D1010000}"/>
            </a:ext>
          </a:extLst>
        </xdr:cNvPr>
        <xdr:cNvSpPr txBox="1"/>
      </xdr:nvSpPr>
      <xdr:spPr>
        <a:xfrm>
          <a:off x="17106900" y="313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150707</xdr:rowOff>
    </xdr:from>
    <xdr:to>
      <xdr:col>77</xdr:col>
      <xdr:colOff>95250</xdr:colOff>
      <xdr:row>19</xdr:row>
      <xdr:rowOff>80857</xdr:rowOff>
    </xdr:to>
    <xdr:sp macro="" textlink="">
      <xdr:nvSpPr>
        <xdr:cNvPr id="466" name="楕円 465">
          <a:extLst>
            <a:ext uri="{FF2B5EF4-FFF2-40B4-BE49-F238E27FC236}">
              <a16:creationId xmlns="" xmlns:a16="http://schemas.microsoft.com/office/drawing/2014/main" id="{00000000-0008-0000-0300-0000D2010000}"/>
            </a:ext>
          </a:extLst>
        </xdr:cNvPr>
        <xdr:cNvSpPr/>
      </xdr:nvSpPr>
      <xdr:spPr>
        <a:xfrm>
          <a:off x="16129000" y="323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65634</xdr:rowOff>
    </xdr:from>
    <xdr:ext cx="736600" cy="259045"/>
    <xdr:sp macro="" textlink="">
      <xdr:nvSpPr>
        <xdr:cNvPr id="467" name="テキスト ボックス 466">
          <a:extLst>
            <a:ext uri="{FF2B5EF4-FFF2-40B4-BE49-F238E27FC236}">
              <a16:creationId xmlns="" xmlns:a16="http://schemas.microsoft.com/office/drawing/2014/main" id="{00000000-0008-0000-0300-0000D3010000}"/>
            </a:ext>
          </a:extLst>
        </xdr:cNvPr>
        <xdr:cNvSpPr txBox="1"/>
      </xdr:nvSpPr>
      <xdr:spPr>
        <a:xfrm>
          <a:off x="15798800" y="3323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141756</xdr:rowOff>
    </xdr:from>
    <xdr:to>
      <xdr:col>73</xdr:col>
      <xdr:colOff>44450</xdr:colOff>
      <xdr:row>18</xdr:row>
      <xdr:rowOff>71906</xdr:rowOff>
    </xdr:to>
    <xdr:sp macro="" textlink="">
      <xdr:nvSpPr>
        <xdr:cNvPr id="468" name="楕円 467">
          <a:extLst>
            <a:ext uri="{FF2B5EF4-FFF2-40B4-BE49-F238E27FC236}">
              <a16:creationId xmlns="" xmlns:a16="http://schemas.microsoft.com/office/drawing/2014/main" id="{00000000-0008-0000-0300-0000D4010000}"/>
            </a:ext>
          </a:extLst>
        </xdr:cNvPr>
        <xdr:cNvSpPr/>
      </xdr:nvSpPr>
      <xdr:spPr>
        <a:xfrm>
          <a:off x="15240000" y="305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56683</xdr:rowOff>
    </xdr:from>
    <xdr:ext cx="762000" cy="259045"/>
    <xdr:sp macro="" textlink="">
      <xdr:nvSpPr>
        <xdr:cNvPr id="469" name="テキスト ボックス 468">
          <a:extLst>
            <a:ext uri="{FF2B5EF4-FFF2-40B4-BE49-F238E27FC236}">
              <a16:creationId xmlns="" xmlns:a16="http://schemas.microsoft.com/office/drawing/2014/main" id="{00000000-0008-0000-0300-0000D5010000}"/>
            </a:ext>
          </a:extLst>
        </xdr:cNvPr>
        <xdr:cNvSpPr txBox="1"/>
      </xdr:nvSpPr>
      <xdr:spPr>
        <a:xfrm>
          <a:off x="14909800" y="314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108434</xdr:rowOff>
    </xdr:from>
    <xdr:to>
      <xdr:col>68</xdr:col>
      <xdr:colOff>203200</xdr:colOff>
      <xdr:row>18</xdr:row>
      <xdr:rowOff>38584</xdr:rowOff>
    </xdr:to>
    <xdr:sp macro="" textlink="">
      <xdr:nvSpPr>
        <xdr:cNvPr id="470" name="楕円 469">
          <a:extLst>
            <a:ext uri="{FF2B5EF4-FFF2-40B4-BE49-F238E27FC236}">
              <a16:creationId xmlns="" xmlns:a16="http://schemas.microsoft.com/office/drawing/2014/main" id="{00000000-0008-0000-0300-0000D6010000}"/>
            </a:ext>
          </a:extLst>
        </xdr:cNvPr>
        <xdr:cNvSpPr/>
      </xdr:nvSpPr>
      <xdr:spPr>
        <a:xfrm>
          <a:off x="14351000" y="302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23361</xdr:rowOff>
    </xdr:from>
    <xdr:ext cx="762000" cy="259045"/>
    <xdr:sp macro="" textlink="">
      <xdr:nvSpPr>
        <xdr:cNvPr id="471" name="テキスト ボックス 470">
          <a:extLst>
            <a:ext uri="{FF2B5EF4-FFF2-40B4-BE49-F238E27FC236}">
              <a16:creationId xmlns="" xmlns:a16="http://schemas.microsoft.com/office/drawing/2014/main" id="{00000000-0008-0000-0300-0000D7010000}"/>
            </a:ext>
          </a:extLst>
        </xdr:cNvPr>
        <xdr:cNvSpPr txBox="1"/>
      </xdr:nvSpPr>
      <xdr:spPr>
        <a:xfrm>
          <a:off x="14020800" y="310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167035</xdr:rowOff>
    </xdr:from>
    <xdr:to>
      <xdr:col>64</xdr:col>
      <xdr:colOff>152400</xdr:colOff>
      <xdr:row>18</xdr:row>
      <xdr:rowOff>97185</xdr:rowOff>
    </xdr:to>
    <xdr:sp macro="" textlink="">
      <xdr:nvSpPr>
        <xdr:cNvPr id="472" name="楕円 471">
          <a:extLst>
            <a:ext uri="{FF2B5EF4-FFF2-40B4-BE49-F238E27FC236}">
              <a16:creationId xmlns="" xmlns:a16="http://schemas.microsoft.com/office/drawing/2014/main" id="{00000000-0008-0000-0300-0000D8010000}"/>
            </a:ext>
          </a:extLst>
        </xdr:cNvPr>
        <xdr:cNvSpPr/>
      </xdr:nvSpPr>
      <xdr:spPr>
        <a:xfrm>
          <a:off x="13462000" y="308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81962</xdr:rowOff>
    </xdr:from>
    <xdr:ext cx="762000" cy="259045"/>
    <xdr:sp macro="" textlink="">
      <xdr:nvSpPr>
        <xdr:cNvPr id="473" name="テキスト ボックス 472">
          <a:extLst>
            <a:ext uri="{FF2B5EF4-FFF2-40B4-BE49-F238E27FC236}">
              <a16:creationId xmlns="" xmlns:a16="http://schemas.microsoft.com/office/drawing/2014/main" id="{00000000-0008-0000-0300-0000D9010000}"/>
            </a:ext>
          </a:extLst>
        </xdr:cNvPr>
        <xdr:cNvSpPr txBox="1"/>
      </xdr:nvSpPr>
      <xdr:spPr>
        <a:xfrm>
          <a:off x="13131800" y="316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和歌山県串本町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15,160
15,085
135.67
13,165,865
12,722,342
419,394
6,444,250
15,453,033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隣町の消防業務を受託していることなどから職員数が多く人件費が高くなっている。令和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年度から人件費に会計年度任用職員が加わり、人件費全体が増加している。人件費に係る経常収支比率は</a:t>
          </a:r>
          <a:r>
            <a:rPr kumimoji="1" lang="en-US" altLang="ja-JP" sz="1300">
              <a:latin typeface="ＭＳ Ｐゴシック" panose="020B0600070205080204" pitchFamily="50" charset="-128"/>
              <a:ea typeface="ＭＳ Ｐゴシック" panose="020B0600070205080204" pitchFamily="50" charset="-128"/>
            </a:rPr>
            <a:t>25.9</a:t>
          </a:r>
          <a:r>
            <a:rPr kumimoji="1" lang="ja-JP" altLang="en-US" sz="1300">
              <a:latin typeface="ＭＳ Ｐゴシック" panose="020B0600070205080204" pitchFamily="50" charset="-128"/>
              <a:ea typeface="ＭＳ Ｐゴシック" panose="020B0600070205080204" pitchFamily="50" charset="-128"/>
            </a:rPr>
            <a:t>％と類似団体を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％上回っている。適正な給与水準を確保しつつ、適切な職員数管理を行い、人件費の抑制に努めていく。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168148</xdr:rowOff>
    </xdr:from>
    <xdr:to>
      <xdr:col>24</xdr:col>
      <xdr:colOff>25400</xdr:colOff>
      <xdr:row>35</xdr:row>
      <xdr:rowOff>83566</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flipV="1">
          <a:off x="3987800" y="599744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42435</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5700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117856</xdr:rowOff>
    </xdr:from>
    <xdr:to>
      <xdr:col>19</xdr:col>
      <xdr:colOff>187325</xdr:colOff>
      <xdr:row>35</xdr:row>
      <xdr:rowOff>83566</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3098800" y="594715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57675</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571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90424</xdr:rowOff>
    </xdr:from>
    <xdr:to>
      <xdr:col>15</xdr:col>
      <xdr:colOff>98425</xdr:colOff>
      <xdr:row>34</xdr:row>
      <xdr:rowOff>117856</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a:off x="2209800" y="59197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25908</xdr:rowOff>
    </xdr:from>
    <xdr:to>
      <xdr:col>15</xdr:col>
      <xdr:colOff>149225</xdr:colOff>
      <xdr:row>34</xdr:row>
      <xdr:rowOff>127508</xdr:rowOff>
    </xdr:to>
    <xdr:sp macro="" textlink="">
      <xdr:nvSpPr>
        <xdr:cNvPr id="71" name="フローチャート: 判断 70">
          <a:extLst>
            <a:ext uri="{FF2B5EF4-FFF2-40B4-BE49-F238E27FC236}">
              <a16:creationId xmlns="" xmlns:a16="http://schemas.microsoft.com/office/drawing/2014/main" id="{00000000-0008-0000-0400-000047000000}"/>
            </a:ext>
          </a:extLst>
        </xdr:cNvPr>
        <xdr:cNvSpPr/>
      </xdr:nvSpPr>
      <xdr:spPr>
        <a:xfrm>
          <a:off x="30480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137685</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90424</xdr:rowOff>
    </xdr:from>
    <xdr:to>
      <xdr:col>11</xdr:col>
      <xdr:colOff>9525</xdr:colOff>
      <xdr:row>34</xdr:row>
      <xdr:rowOff>94996</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flipV="1">
          <a:off x="1320800" y="59197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30480</xdr:rowOff>
    </xdr:from>
    <xdr:to>
      <xdr:col>11</xdr:col>
      <xdr:colOff>60325</xdr:colOff>
      <xdr:row>34</xdr:row>
      <xdr:rowOff>132080</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2159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142257</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35052</xdr:rowOff>
    </xdr:from>
    <xdr:to>
      <xdr:col>6</xdr:col>
      <xdr:colOff>171450</xdr:colOff>
      <xdr:row>34</xdr:row>
      <xdr:rowOff>136652</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1270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146829</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47752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89425</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591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32766</xdr:rowOff>
    </xdr:from>
    <xdr:to>
      <xdr:col>20</xdr:col>
      <xdr:colOff>38100</xdr:colOff>
      <xdr:row>35</xdr:row>
      <xdr:rowOff>134366</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937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119143</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6119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67056</xdr:rowOff>
    </xdr:from>
    <xdr:to>
      <xdr:col>15</xdr:col>
      <xdr:colOff>149225</xdr:colOff>
      <xdr:row>34</xdr:row>
      <xdr:rowOff>168656</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048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153433</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5982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39624</xdr:rowOff>
    </xdr:from>
    <xdr:to>
      <xdr:col>11</xdr:col>
      <xdr:colOff>60325</xdr:colOff>
      <xdr:row>34</xdr:row>
      <xdr:rowOff>141224</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2159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126001</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5955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44196</xdr:rowOff>
    </xdr:from>
    <xdr:to>
      <xdr:col>6</xdr:col>
      <xdr:colOff>171450</xdr:colOff>
      <xdr:row>34</xdr:row>
      <xdr:rowOff>145796</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1270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130573</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物件費全体で新庁舎建設事業などの増により</a:t>
          </a:r>
          <a:r>
            <a:rPr kumimoji="1" lang="en-US" altLang="ja-JP" sz="1300">
              <a:latin typeface="ＭＳ Ｐゴシック" panose="020B0600070205080204" pitchFamily="50" charset="-128"/>
              <a:ea typeface="ＭＳ Ｐゴシック" panose="020B0600070205080204" pitchFamily="50" charset="-128"/>
            </a:rPr>
            <a:t>249,674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(15.1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増となった。物件費に係る経常収支比率は類似団体を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％下回る</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％となっている。施設の統廃合や事務事業の徹底した見直しによる行財政基盤のスリム化を図り、経常経費の圧縮に努めていく。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 xmlns:a16="http://schemas.microsoft.com/office/drawing/2014/main" id="{00000000-0008-0000-0400-00007B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16</xdr:row>
      <xdr:rowOff>154214</xdr:rowOff>
    </xdr:to>
    <xdr:cxnSp macro="">
      <xdr:nvCxnSpPr>
        <xdr:cNvPr id="127" name="直線コネクタ 126">
          <a:extLst>
            <a:ext uri="{FF2B5EF4-FFF2-40B4-BE49-F238E27FC236}">
              <a16:creationId xmlns="" xmlns:a16="http://schemas.microsoft.com/office/drawing/2014/main" id="{00000000-0008-0000-0400-00007F000000}"/>
            </a:ext>
          </a:extLst>
        </xdr:cNvPr>
        <xdr:cNvCxnSpPr/>
      </xdr:nvCxnSpPr>
      <xdr:spPr>
        <a:xfrm flipV="1">
          <a:off x="15671800" y="28321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28" name="物件費平均値テキスト">
          <a:extLst>
            <a:ext uri="{FF2B5EF4-FFF2-40B4-BE49-F238E27FC236}">
              <a16:creationId xmlns="" xmlns:a16="http://schemas.microsoft.com/office/drawing/2014/main" id="{00000000-0008-0000-0400-000080000000}"/>
            </a:ext>
          </a:extLst>
        </xdr:cNvPr>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154214</xdr:rowOff>
    </xdr:from>
    <xdr:to>
      <xdr:col>78</xdr:col>
      <xdr:colOff>69850</xdr:colOff>
      <xdr:row>18</xdr:row>
      <xdr:rowOff>137886</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flipV="1">
          <a:off x="14782800" y="2897414"/>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32" name="テキスト ボックス 131">
          <a:extLst>
            <a:ext uri="{FF2B5EF4-FFF2-40B4-BE49-F238E27FC236}">
              <a16:creationId xmlns="" xmlns:a16="http://schemas.microsoft.com/office/drawing/2014/main" id="{00000000-0008-0000-0400-000084000000}"/>
            </a:ext>
          </a:extLst>
        </xdr:cNvPr>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83457</xdr:rowOff>
    </xdr:from>
    <xdr:to>
      <xdr:col>73</xdr:col>
      <xdr:colOff>180975</xdr:colOff>
      <xdr:row>18</xdr:row>
      <xdr:rowOff>137886</xdr:rowOff>
    </xdr:to>
    <xdr:cxnSp macro="">
      <xdr:nvCxnSpPr>
        <xdr:cNvPr id="133" name="直線コネクタ 132">
          <a:extLst>
            <a:ext uri="{FF2B5EF4-FFF2-40B4-BE49-F238E27FC236}">
              <a16:creationId xmlns="" xmlns:a16="http://schemas.microsoft.com/office/drawing/2014/main" id="{00000000-0008-0000-0400-000085000000}"/>
            </a:ext>
          </a:extLst>
        </xdr:cNvPr>
        <xdr:cNvCxnSpPr/>
      </xdr:nvCxnSpPr>
      <xdr:spPr>
        <a:xfrm>
          <a:off x="13893800" y="31695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32657</xdr:rowOff>
    </xdr:from>
    <xdr:to>
      <xdr:col>74</xdr:col>
      <xdr:colOff>31750</xdr:colOff>
      <xdr:row>18</xdr:row>
      <xdr:rowOff>134257</xdr:rowOff>
    </xdr:to>
    <xdr:sp macro="" textlink="">
      <xdr:nvSpPr>
        <xdr:cNvPr id="134" name="フローチャート: 判断 133">
          <a:extLst>
            <a:ext uri="{FF2B5EF4-FFF2-40B4-BE49-F238E27FC236}">
              <a16:creationId xmlns="" xmlns:a16="http://schemas.microsoft.com/office/drawing/2014/main" id="{00000000-0008-0000-0400-000086000000}"/>
            </a:ext>
          </a:extLst>
        </xdr:cNvPr>
        <xdr:cNvSpPr/>
      </xdr:nvSpPr>
      <xdr:spPr>
        <a:xfrm>
          <a:off x="14732000" y="31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144434</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4401800" y="288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72571</xdr:rowOff>
    </xdr:from>
    <xdr:to>
      <xdr:col>69</xdr:col>
      <xdr:colOff>92075</xdr:colOff>
      <xdr:row>18</xdr:row>
      <xdr:rowOff>83457</xdr:rowOff>
    </xdr:to>
    <xdr:cxnSp macro="">
      <xdr:nvCxnSpPr>
        <xdr:cNvPr id="136" name="直線コネクタ 135">
          <a:extLst>
            <a:ext uri="{FF2B5EF4-FFF2-40B4-BE49-F238E27FC236}">
              <a16:creationId xmlns="" xmlns:a16="http://schemas.microsoft.com/office/drawing/2014/main" id="{00000000-0008-0000-0400-000088000000}"/>
            </a:ext>
          </a:extLst>
        </xdr:cNvPr>
        <xdr:cNvCxnSpPr/>
      </xdr:nvCxnSpPr>
      <xdr:spPr>
        <a:xfrm>
          <a:off x="13004800" y="31586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10886</xdr:rowOff>
    </xdr:from>
    <xdr:to>
      <xdr:col>69</xdr:col>
      <xdr:colOff>142875</xdr:colOff>
      <xdr:row>18</xdr:row>
      <xdr:rowOff>112486</xdr:rowOff>
    </xdr:to>
    <xdr:sp macro="" textlink="">
      <xdr:nvSpPr>
        <xdr:cNvPr id="137" name="フローチャート: 判断 136">
          <a:extLst>
            <a:ext uri="{FF2B5EF4-FFF2-40B4-BE49-F238E27FC236}">
              <a16:creationId xmlns="" xmlns:a16="http://schemas.microsoft.com/office/drawing/2014/main" id="{00000000-0008-0000-0400-000089000000}"/>
            </a:ext>
          </a:extLst>
        </xdr:cNvPr>
        <xdr:cNvSpPr/>
      </xdr:nvSpPr>
      <xdr:spPr>
        <a:xfrm>
          <a:off x="13843000" y="309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122663</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3512800" y="286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160564</xdr:rowOff>
    </xdr:from>
    <xdr:to>
      <xdr:col>65</xdr:col>
      <xdr:colOff>53975</xdr:colOff>
      <xdr:row>18</xdr:row>
      <xdr:rowOff>90714</xdr:rowOff>
    </xdr:to>
    <xdr:sp macro=""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2954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100891</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2623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7" name="物件費該当値テキスト">
          <a:extLst>
            <a:ext uri="{FF2B5EF4-FFF2-40B4-BE49-F238E27FC236}">
              <a16:creationId xmlns="" xmlns:a16="http://schemas.microsoft.com/office/drawing/2014/main" id="{00000000-0008-0000-0400-000093000000}"/>
            </a:ext>
          </a:extLst>
        </xdr:cNvPr>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103414</xdr:rowOff>
    </xdr:from>
    <xdr:to>
      <xdr:col>78</xdr:col>
      <xdr:colOff>120650</xdr:colOff>
      <xdr:row>17</xdr:row>
      <xdr:rowOff>33564</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5621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43741</xdr:rowOff>
    </xdr:from>
    <xdr:ext cx="7366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87086</xdr:rowOff>
    </xdr:from>
    <xdr:to>
      <xdr:col>74</xdr:col>
      <xdr:colOff>31750</xdr:colOff>
      <xdr:row>19</xdr:row>
      <xdr:rowOff>17236</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4732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2013</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4401800" y="32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32657</xdr:rowOff>
    </xdr:from>
    <xdr:to>
      <xdr:col>69</xdr:col>
      <xdr:colOff>142875</xdr:colOff>
      <xdr:row>18</xdr:row>
      <xdr:rowOff>134257</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3843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119034</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3512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21771</xdr:rowOff>
    </xdr:from>
    <xdr:to>
      <xdr:col>65</xdr:col>
      <xdr:colOff>53975</xdr:colOff>
      <xdr:row>18</xdr:row>
      <xdr:rowOff>123371</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2954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108149</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2623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障碍者自立支援事業などが増加したものの保育所措置経費などの減少により扶助費全体が減少している。扶助費に係る経常収支比率は、</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％と類似団体を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％下回っている。少子高齢化や社会保障制度の見直しにより扶助費の増加が見込まれるため、町単独で実施する施策についても見直しを検討していかなければならない。</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 xmlns:a16="http://schemas.microsoft.com/office/drawing/2014/main" id="{00000000-0008-0000-0400-0000B7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 xmlns:a16="http://schemas.microsoft.com/office/drawing/2014/main" id="{00000000-0008-0000-0400-0000B9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114300</xdr:rowOff>
    </xdr:from>
    <xdr:to>
      <xdr:col>24</xdr:col>
      <xdr:colOff>25400</xdr:colOff>
      <xdr:row>56</xdr:row>
      <xdr:rowOff>165100</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flipV="1">
          <a:off x="3987800" y="9715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a:extLst>
            <a:ext uri="{FF2B5EF4-FFF2-40B4-BE49-F238E27FC236}">
              <a16:creationId xmlns="" xmlns:a16="http://schemas.microsoft.com/office/drawing/2014/main" id="{00000000-0008-0000-0400-0000BC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 xmlns:a16="http://schemas.microsoft.com/office/drawing/2014/main" id="{00000000-0008-0000-0400-0000BD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152400</xdr:rowOff>
    </xdr:from>
    <xdr:to>
      <xdr:col>19</xdr:col>
      <xdr:colOff>187325</xdr:colOff>
      <xdr:row>56</xdr:row>
      <xdr:rowOff>165100</xdr:rowOff>
    </xdr:to>
    <xdr:cxnSp macro="">
      <xdr:nvCxnSpPr>
        <xdr:cNvPr id="190" name="直線コネクタ 189">
          <a:extLst>
            <a:ext uri="{FF2B5EF4-FFF2-40B4-BE49-F238E27FC236}">
              <a16:creationId xmlns="" xmlns:a16="http://schemas.microsoft.com/office/drawing/2014/main" id="{00000000-0008-0000-0400-0000BE000000}"/>
            </a:ext>
          </a:extLst>
        </xdr:cNvPr>
        <xdr:cNvCxnSpPr/>
      </xdr:nvCxnSpPr>
      <xdr:spPr>
        <a:xfrm>
          <a:off x="3098800" y="9753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a:extLst>
            <a:ext uri="{FF2B5EF4-FFF2-40B4-BE49-F238E27FC236}">
              <a16:creationId xmlns="" xmlns:a16="http://schemas.microsoft.com/office/drawing/2014/main" id="{00000000-0008-0000-0400-0000BF000000}"/>
            </a:ext>
          </a:extLst>
        </xdr:cNvPr>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118127</xdr:rowOff>
    </xdr:from>
    <xdr:ext cx="736600" cy="259045"/>
    <xdr:sp macro="" textlink="">
      <xdr:nvSpPr>
        <xdr:cNvPr id="192" name="テキスト ボックス 191">
          <a:extLst>
            <a:ext uri="{FF2B5EF4-FFF2-40B4-BE49-F238E27FC236}">
              <a16:creationId xmlns="" xmlns:a16="http://schemas.microsoft.com/office/drawing/2014/main" id="{00000000-0008-0000-0400-0000C0000000}"/>
            </a:ext>
          </a:extLst>
        </xdr:cNvPr>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139700</xdr:rowOff>
    </xdr:from>
    <xdr:to>
      <xdr:col>15</xdr:col>
      <xdr:colOff>98425</xdr:colOff>
      <xdr:row>56</xdr:row>
      <xdr:rowOff>152400</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a:off x="2209800" y="9740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139700</xdr:rowOff>
    </xdr:from>
    <xdr:to>
      <xdr:col>11</xdr:col>
      <xdr:colOff>9525</xdr:colOff>
      <xdr:row>57</xdr:row>
      <xdr:rowOff>31750</xdr:rowOff>
    </xdr:to>
    <xdr:cxnSp macro="">
      <xdr:nvCxnSpPr>
        <xdr:cNvPr id="196" name="直線コネクタ 195">
          <a:extLst>
            <a:ext uri="{FF2B5EF4-FFF2-40B4-BE49-F238E27FC236}">
              <a16:creationId xmlns="" xmlns:a16="http://schemas.microsoft.com/office/drawing/2014/main" id="{00000000-0008-0000-0400-0000C4000000}"/>
            </a:ext>
          </a:extLst>
        </xdr:cNvPr>
        <xdr:cNvCxnSpPr/>
      </xdr:nvCxnSpPr>
      <xdr:spPr>
        <a:xfrm flipV="1">
          <a:off x="1320800" y="9740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7" name="フローチャート: 判断 196">
          <a:extLst>
            <a:ext uri="{FF2B5EF4-FFF2-40B4-BE49-F238E27FC236}">
              <a16:creationId xmlns="" xmlns:a16="http://schemas.microsoft.com/office/drawing/2014/main" id="{00000000-0008-0000-0400-0000C5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107950</xdr:rowOff>
    </xdr:from>
    <xdr:to>
      <xdr:col>6</xdr:col>
      <xdr:colOff>171450</xdr:colOff>
      <xdr:row>58</xdr:row>
      <xdr:rowOff>38100</xdr:rowOff>
    </xdr:to>
    <xdr:sp macro="" textlink="">
      <xdr:nvSpPr>
        <xdr:cNvPr id="199" name="フローチャート: 判断 198">
          <a:extLst>
            <a:ext uri="{FF2B5EF4-FFF2-40B4-BE49-F238E27FC236}">
              <a16:creationId xmlns="" xmlns:a16="http://schemas.microsoft.com/office/drawing/2014/main" id="{00000000-0008-0000-0400-0000C7000000}"/>
            </a:ext>
          </a:extLst>
        </xdr:cNvPr>
        <xdr:cNvSpPr/>
      </xdr:nvSpPr>
      <xdr:spPr>
        <a:xfrm>
          <a:off x="1270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22877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939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63500</xdr:rowOff>
    </xdr:from>
    <xdr:to>
      <xdr:col>24</xdr:col>
      <xdr:colOff>76200</xdr:colOff>
      <xdr:row>56</xdr:row>
      <xdr:rowOff>165100</xdr:rowOff>
    </xdr:to>
    <xdr:sp macro="" textlink="">
      <xdr:nvSpPr>
        <xdr:cNvPr id="206" name="楕円 205">
          <a:extLst>
            <a:ext uri="{FF2B5EF4-FFF2-40B4-BE49-F238E27FC236}">
              <a16:creationId xmlns="" xmlns:a16="http://schemas.microsoft.com/office/drawing/2014/main" id="{00000000-0008-0000-0400-0000CE000000}"/>
            </a:ext>
          </a:extLst>
        </xdr:cNvPr>
        <xdr:cNvSpPr/>
      </xdr:nvSpPr>
      <xdr:spPr>
        <a:xfrm>
          <a:off x="4775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80027</xdr:rowOff>
    </xdr:from>
    <xdr:ext cx="762000" cy="259045"/>
    <xdr:sp macro="" textlink="">
      <xdr:nvSpPr>
        <xdr:cNvPr id="207" name="扶助費該当値テキスト">
          <a:extLst>
            <a:ext uri="{FF2B5EF4-FFF2-40B4-BE49-F238E27FC236}">
              <a16:creationId xmlns="" xmlns:a16="http://schemas.microsoft.com/office/drawing/2014/main" id="{00000000-0008-0000-0400-0000CF000000}"/>
            </a:ext>
          </a:extLst>
        </xdr:cNvPr>
        <xdr:cNvSpPr txBox="1"/>
      </xdr:nvSpPr>
      <xdr:spPr>
        <a:xfrm>
          <a:off x="4914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8" name="楕円 207">
          <a:extLst>
            <a:ext uri="{FF2B5EF4-FFF2-40B4-BE49-F238E27FC236}">
              <a16:creationId xmlns="" xmlns:a16="http://schemas.microsoft.com/office/drawing/2014/main" id="{00000000-0008-0000-0400-0000D0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101600</xdr:rowOff>
    </xdr:from>
    <xdr:to>
      <xdr:col>15</xdr:col>
      <xdr:colOff>149225</xdr:colOff>
      <xdr:row>57</xdr:row>
      <xdr:rowOff>31750</xdr:rowOff>
    </xdr:to>
    <xdr:sp macro="" textlink="">
      <xdr:nvSpPr>
        <xdr:cNvPr id="210" name="楕円 209">
          <a:extLst>
            <a:ext uri="{FF2B5EF4-FFF2-40B4-BE49-F238E27FC236}">
              <a16:creationId xmlns="" xmlns:a16="http://schemas.microsoft.com/office/drawing/2014/main" id="{00000000-0008-0000-0400-0000D2000000}"/>
            </a:ext>
          </a:extLst>
        </xdr:cNvPr>
        <xdr:cNvSpPr/>
      </xdr:nvSpPr>
      <xdr:spPr>
        <a:xfrm>
          <a:off x="3048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211" name="テキスト ボックス 210">
          <a:extLst>
            <a:ext uri="{FF2B5EF4-FFF2-40B4-BE49-F238E27FC236}">
              <a16:creationId xmlns="" xmlns:a16="http://schemas.microsoft.com/office/drawing/2014/main" id="{00000000-0008-0000-0400-0000D3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88900</xdr:rowOff>
    </xdr:from>
    <xdr:to>
      <xdr:col>11</xdr:col>
      <xdr:colOff>60325</xdr:colOff>
      <xdr:row>57</xdr:row>
      <xdr:rowOff>19050</xdr:rowOff>
    </xdr:to>
    <xdr:sp macro="" textlink="">
      <xdr:nvSpPr>
        <xdr:cNvPr id="212" name="楕円 211">
          <a:extLst>
            <a:ext uri="{FF2B5EF4-FFF2-40B4-BE49-F238E27FC236}">
              <a16:creationId xmlns="" xmlns:a16="http://schemas.microsoft.com/office/drawing/2014/main" id="{00000000-0008-0000-0400-0000D4000000}"/>
            </a:ext>
          </a:extLst>
        </xdr:cNvPr>
        <xdr:cNvSpPr/>
      </xdr:nvSpPr>
      <xdr:spPr>
        <a:xfrm>
          <a:off x="2159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213" name="テキスト ボックス 212">
          <a:extLst>
            <a:ext uri="{FF2B5EF4-FFF2-40B4-BE49-F238E27FC236}">
              <a16:creationId xmlns="" xmlns:a16="http://schemas.microsoft.com/office/drawing/2014/main" id="{00000000-0008-0000-0400-0000D5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4" name="楕円 213">
          <a:extLst>
            <a:ext uri="{FF2B5EF4-FFF2-40B4-BE49-F238E27FC236}">
              <a16:creationId xmlns="" xmlns:a16="http://schemas.microsoft.com/office/drawing/2014/main" id="{00000000-0008-0000-0400-0000D6000000}"/>
            </a:ext>
          </a:extLst>
        </xdr:cNvPr>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215" name="テキスト ボックス 214">
          <a:extLst>
            <a:ext uri="{FF2B5EF4-FFF2-40B4-BE49-F238E27FC236}">
              <a16:creationId xmlns="" xmlns:a16="http://schemas.microsoft.com/office/drawing/2014/main" id="{00000000-0008-0000-0400-0000D7000000}"/>
            </a:ext>
          </a:extLst>
        </xdr:cNvPr>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経常経費充当一般財源等において、維持補修費で</a:t>
          </a:r>
          <a:r>
            <a:rPr kumimoji="1" lang="en-US" altLang="ja-JP" sz="1300">
              <a:latin typeface="ＭＳ Ｐゴシック" panose="020B0600070205080204" pitchFamily="50" charset="-128"/>
              <a:ea typeface="ＭＳ Ｐゴシック" panose="020B0600070205080204" pitchFamily="50" charset="-128"/>
            </a:rPr>
            <a:t>28,730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(33.1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、投資及び出資・貸付金で</a:t>
          </a:r>
          <a:r>
            <a:rPr kumimoji="1" lang="en-US" altLang="ja-JP" sz="1300">
              <a:latin typeface="ＭＳ Ｐゴシック" panose="020B0600070205080204" pitchFamily="50" charset="-128"/>
              <a:ea typeface="ＭＳ Ｐゴシック" panose="020B0600070205080204" pitchFamily="50" charset="-128"/>
            </a:rPr>
            <a:t>.1,860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の減、積立金で</a:t>
          </a:r>
          <a:r>
            <a:rPr kumimoji="1" lang="en-US" altLang="ja-JP" sz="1300">
              <a:latin typeface="ＭＳ Ｐゴシック" panose="020B0600070205080204" pitchFamily="50" charset="-128"/>
              <a:ea typeface="ＭＳ Ｐゴシック" panose="020B0600070205080204" pitchFamily="50" charset="-128"/>
            </a:rPr>
            <a:t>383,316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(191.5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の増となっている。その他に係る経常収支比率は類似団体を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％上回る</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％となっている。今後も各施設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インフラ</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の老朽化に係る維持補修費の増加が予想されることから施設の統廃合を含めた適正な施設管理を行っていく。</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 xmlns:a16="http://schemas.microsoft.com/office/drawing/2014/main"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 xmlns:a16="http://schemas.microsoft.com/office/drawing/2014/main"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 xmlns:a16="http://schemas.microsoft.com/office/drawing/2014/main"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 xmlns:a16="http://schemas.microsoft.com/office/drawing/2014/main"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 xmlns:a16="http://schemas.microsoft.com/office/drawing/2014/main"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 xmlns:a16="http://schemas.microsoft.com/office/drawing/2014/main"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 xmlns:a16="http://schemas.microsoft.com/office/drawing/2014/main"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 xmlns:a16="http://schemas.microsoft.com/office/drawing/2014/main"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 xmlns:a16="http://schemas.microsoft.com/office/drawing/2014/main"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a:extLst>
            <a:ext uri="{FF2B5EF4-FFF2-40B4-BE49-F238E27FC236}">
              <a16:creationId xmlns="" xmlns:a16="http://schemas.microsoft.com/office/drawing/2014/main" id="{00000000-0008-0000-0400-0000F2000000}"/>
            </a:ext>
          </a:extLst>
        </xdr:cNvPr>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a:extLst>
            <a:ext uri="{FF2B5EF4-FFF2-40B4-BE49-F238E27FC236}">
              <a16:creationId xmlns="" xmlns:a16="http://schemas.microsoft.com/office/drawing/2014/main" id="{00000000-0008-0000-0400-0000F3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a:extLst>
            <a:ext uri="{FF2B5EF4-FFF2-40B4-BE49-F238E27FC236}">
              <a16:creationId xmlns="" xmlns:a16="http://schemas.microsoft.com/office/drawing/2014/main"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134620</xdr:rowOff>
    </xdr:from>
    <xdr:to>
      <xdr:col>82</xdr:col>
      <xdr:colOff>107950</xdr:colOff>
      <xdr:row>59</xdr:row>
      <xdr:rowOff>62230</xdr:rowOff>
    </xdr:to>
    <xdr:cxnSp macro="">
      <xdr:nvCxnSpPr>
        <xdr:cNvPr id="247" name="直線コネクタ 246">
          <a:extLst>
            <a:ext uri="{FF2B5EF4-FFF2-40B4-BE49-F238E27FC236}">
              <a16:creationId xmlns="" xmlns:a16="http://schemas.microsoft.com/office/drawing/2014/main" id="{00000000-0008-0000-0400-0000F7000000}"/>
            </a:ext>
          </a:extLst>
        </xdr:cNvPr>
        <xdr:cNvCxnSpPr/>
      </xdr:nvCxnSpPr>
      <xdr:spPr>
        <a:xfrm flipV="1">
          <a:off x="15671800" y="100787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8" name="その他平均値テキスト">
          <a:extLst>
            <a:ext uri="{FF2B5EF4-FFF2-40B4-BE49-F238E27FC236}">
              <a16:creationId xmlns="" xmlns:a16="http://schemas.microsoft.com/office/drawing/2014/main" id="{00000000-0008-0000-0400-0000F8000000}"/>
            </a:ext>
          </a:extLst>
        </xdr:cNvPr>
        <xdr:cNvSpPr txBox="1"/>
      </xdr:nvSpPr>
      <xdr:spPr>
        <a:xfrm>
          <a:off x="16598900" y="982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a:extLst>
            <a:ext uri="{FF2B5EF4-FFF2-40B4-BE49-F238E27FC236}">
              <a16:creationId xmlns="" xmlns:a16="http://schemas.microsoft.com/office/drawing/2014/main" id="{00000000-0008-0000-0400-0000F9000000}"/>
            </a:ext>
          </a:extLst>
        </xdr:cNvPr>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39370</xdr:rowOff>
    </xdr:from>
    <xdr:to>
      <xdr:col>78</xdr:col>
      <xdr:colOff>69850</xdr:colOff>
      <xdr:row>59</xdr:row>
      <xdr:rowOff>62230</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4782800" y="10154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a:extLst>
            <a:ext uri="{FF2B5EF4-FFF2-40B4-BE49-F238E27FC236}">
              <a16:creationId xmlns="" xmlns:a16="http://schemas.microsoft.com/office/drawing/2014/main" id="{00000000-0008-0000-0400-0000FB000000}"/>
            </a:ext>
          </a:extLst>
        </xdr:cNvPr>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47007</xdr:rowOff>
    </xdr:from>
    <xdr:ext cx="736600" cy="259045"/>
    <xdr:sp macro="" textlink="">
      <xdr:nvSpPr>
        <xdr:cNvPr id="252" name="テキスト ボックス 251">
          <a:extLst>
            <a:ext uri="{FF2B5EF4-FFF2-40B4-BE49-F238E27FC236}">
              <a16:creationId xmlns="" xmlns:a16="http://schemas.microsoft.com/office/drawing/2014/main" id="{00000000-0008-0000-0400-0000FC000000}"/>
            </a:ext>
          </a:extLst>
        </xdr:cNvPr>
        <xdr:cNvSpPr txBox="1"/>
      </xdr:nvSpPr>
      <xdr:spPr>
        <a:xfrm>
          <a:off x="15290800" y="981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39370</xdr:rowOff>
    </xdr:from>
    <xdr:to>
      <xdr:col>73</xdr:col>
      <xdr:colOff>180975</xdr:colOff>
      <xdr:row>59</xdr:row>
      <xdr:rowOff>39370</xdr:rowOff>
    </xdr:to>
    <xdr:cxnSp macro="">
      <xdr:nvCxnSpPr>
        <xdr:cNvPr id="253" name="直線コネクタ 252">
          <a:extLst>
            <a:ext uri="{FF2B5EF4-FFF2-40B4-BE49-F238E27FC236}">
              <a16:creationId xmlns="" xmlns:a16="http://schemas.microsoft.com/office/drawing/2014/main" id="{00000000-0008-0000-0400-0000FD000000}"/>
            </a:ext>
          </a:extLst>
        </xdr:cNvPr>
        <xdr:cNvCxnSpPr/>
      </xdr:nvCxnSpPr>
      <xdr:spPr>
        <a:xfrm>
          <a:off x="13893800" y="10154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72390</xdr:rowOff>
    </xdr:from>
    <xdr:to>
      <xdr:col>74</xdr:col>
      <xdr:colOff>31750</xdr:colOff>
      <xdr:row>60</xdr:row>
      <xdr:rowOff>2540</xdr:rowOff>
    </xdr:to>
    <xdr:sp macro="" textlink="">
      <xdr:nvSpPr>
        <xdr:cNvPr id="254" name="フローチャート: 判断 253">
          <a:extLst>
            <a:ext uri="{FF2B5EF4-FFF2-40B4-BE49-F238E27FC236}">
              <a16:creationId xmlns="" xmlns:a16="http://schemas.microsoft.com/office/drawing/2014/main" id="{00000000-0008-0000-0400-0000FE000000}"/>
            </a:ext>
          </a:extLst>
        </xdr:cNvPr>
        <xdr:cNvSpPr/>
      </xdr:nvSpPr>
      <xdr:spPr>
        <a:xfrm>
          <a:off x="14732000" y="1018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158767</xdr:rowOff>
    </xdr:from>
    <xdr:ext cx="762000" cy="259045"/>
    <xdr:sp macro="" textlink="">
      <xdr:nvSpPr>
        <xdr:cNvPr id="255" name="テキスト ボックス 254">
          <a:extLst>
            <a:ext uri="{FF2B5EF4-FFF2-40B4-BE49-F238E27FC236}">
              <a16:creationId xmlns="" xmlns:a16="http://schemas.microsoft.com/office/drawing/2014/main" id="{00000000-0008-0000-0400-0000FF000000}"/>
            </a:ext>
          </a:extLst>
        </xdr:cNvPr>
        <xdr:cNvSpPr txBox="1"/>
      </xdr:nvSpPr>
      <xdr:spPr>
        <a:xfrm>
          <a:off x="14401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165100</xdr:rowOff>
    </xdr:from>
    <xdr:to>
      <xdr:col>69</xdr:col>
      <xdr:colOff>92075</xdr:colOff>
      <xdr:row>59</xdr:row>
      <xdr:rowOff>39370</xdr:rowOff>
    </xdr:to>
    <xdr:cxnSp macro="">
      <xdr:nvCxnSpPr>
        <xdr:cNvPr id="256" name="直線コネクタ 255">
          <a:extLst>
            <a:ext uri="{FF2B5EF4-FFF2-40B4-BE49-F238E27FC236}">
              <a16:creationId xmlns="" xmlns:a16="http://schemas.microsoft.com/office/drawing/2014/main" id="{00000000-0008-0000-0400-000000010000}"/>
            </a:ext>
          </a:extLst>
        </xdr:cNvPr>
        <xdr:cNvCxnSpPr/>
      </xdr:nvCxnSpPr>
      <xdr:spPr>
        <a:xfrm>
          <a:off x="13004800" y="10109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57" name="フローチャート: 判断 256">
          <a:extLst>
            <a:ext uri="{FF2B5EF4-FFF2-40B4-BE49-F238E27FC236}">
              <a16:creationId xmlns="" xmlns:a16="http://schemas.microsoft.com/office/drawing/2014/main" id="{00000000-0008-0000-0400-000001010000}"/>
            </a:ext>
          </a:extLst>
        </xdr:cNvPr>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49530</xdr:rowOff>
    </xdr:from>
    <xdr:to>
      <xdr:col>65</xdr:col>
      <xdr:colOff>53975</xdr:colOff>
      <xdr:row>59</xdr:row>
      <xdr:rowOff>151130</xdr:rowOff>
    </xdr:to>
    <xdr:sp macro="" textlink="">
      <xdr:nvSpPr>
        <xdr:cNvPr id="259" name="フローチャート: 判断 258">
          <a:extLst>
            <a:ext uri="{FF2B5EF4-FFF2-40B4-BE49-F238E27FC236}">
              <a16:creationId xmlns="" xmlns:a16="http://schemas.microsoft.com/office/drawing/2014/main" id="{00000000-0008-0000-0400-000003010000}"/>
            </a:ext>
          </a:extLst>
        </xdr:cNvPr>
        <xdr:cNvSpPr/>
      </xdr:nvSpPr>
      <xdr:spPr>
        <a:xfrm>
          <a:off x="12954000" y="101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135907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26238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83820</xdr:rowOff>
    </xdr:from>
    <xdr:to>
      <xdr:col>82</xdr:col>
      <xdr:colOff>158750</xdr:colOff>
      <xdr:row>59</xdr:row>
      <xdr:rowOff>13970</xdr:rowOff>
    </xdr:to>
    <xdr:sp macro="" textlink="">
      <xdr:nvSpPr>
        <xdr:cNvPr id="266" name="楕円 265">
          <a:extLst>
            <a:ext uri="{FF2B5EF4-FFF2-40B4-BE49-F238E27FC236}">
              <a16:creationId xmlns="" xmlns:a16="http://schemas.microsoft.com/office/drawing/2014/main" id="{00000000-0008-0000-0400-00000A010000}"/>
            </a:ext>
          </a:extLst>
        </xdr:cNvPr>
        <xdr:cNvSpPr/>
      </xdr:nvSpPr>
      <xdr:spPr>
        <a:xfrm>
          <a:off x="164592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55897</xdr:rowOff>
    </xdr:from>
    <xdr:ext cx="762000" cy="259045"/>
    <xdr:sp macro="" textlink="">
      <xdr:nvSpPr>
        <xdr:cNvPr id="267" name="その他該当値テキスト">
          <a:extLst>
            <a:ext uri="{FF2B5EF4-FFF2-40B4-BE49-F238E27FC236}">
              <a16:creationId xmlns="" xmlns:a16="http://schemas.microsoft.com/office/drawing/2014/main" id="{00000000-0008-0000-0400-00000B010000}"/>
            </a:ext>
          </a:extLst>
        </xdr:cNvPr>
        <xdr:cNvSpPr txBox="1"/>
      </xdr:nvSpPr>
      <xdr:spPr>
        <a:xfrm>
          <a:off x="165989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11430</xdr:rowOff>
    </xdr:from>
    <xdr:to>
      <xdr:col>78</xdr:col>
      <xdr:colOff>120650</xdr:colOff>
      <xdr:row>59</xdr:row>
      <xdr:rowOff>113030</xdr:rowOff>
    </xdr:to>
    <xdr:sp macro="" textlink="">
      <xdr:nvSpPr>
        <xdr:cNvPr id="268" name="楕円 267">
          <a:extLst>
            <a:ext uri="{FF2B5EF4-FFF2-40B4-BE49-F238E27FC236}">
              <a16:creationId xmlns="" xmlns:a16="http://schemas.microsoft.com/office/drawing/2014/main" id="{00000000-0008-0000-0400-00000C010000}"/>
            </a:ext>
          </a:extLst>
        </xdr:cNvPr>
        <xdr:cNvSpPr/>
      </xdr:nvSpPr>
      <xdr:spPr>
        <a:xfrm>
          <a:off x="15621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97807</xdr:rowOff>
    </xdr:from>
    <xdr:ext cx="7366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5290800" y="1021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160020</xdr:rowOff>
    </xdr:from>
    <xdr:to>
      <xdr:col>74</xdr:col>
      <xdr:colOff>31750</xdr:colOff>
      <xdr:row>59</xdr:row>
      <xdr:rowOff>90170</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4732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100347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4401800" y="987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160020</xdr:rowOff>
    </xdr:from>
    <xdr:to>
      <xdr:col>69</xdr:col>
      <xdr:colOff>142875</xdr:colOff>
      <xdr:row>59</xdr:row>
      <xdr:rowOff>90170</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3843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100347</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3512800" y="987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54627</xdr:rowOff>
    </xdr:from>
    <xdr:ext cx="7620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2623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補助費等全体で特別定額給付金給付事業の皆減により、</a:t>
          </a:r>
          <a:r>
            <a:rPr kumimoji="1" lang="en-US" altLang="ja-JP" sz="1300">
              <a:latin typeface="ＭＳ Ｐゴシック" panose="020B0600070205080204" pitchFamily="50" charset="-128"/>
              <a:ea typeface="ＭＳ Ｐゴシック" panose="020B0600070205080204" pitchFamily="50" charset="-128"/>
            </a:rPr>
            <a:t>1,376,462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(37.9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減となっている。補助費等に係る経常収支比率は類似団体を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％下回る</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％となっている。今後も単独施策に係る補助金や公共的団体への補助金について、実績精算の徹底や余剰金がないかのチェックを行うなど、引き続き見直しを行っている。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a:extLst>
            <a:ext uri="{FF2B5EF4-FFF2-40B4-BE49-F238E27FC236}">
              <a16:creationId xmlns="" xmlns:a16="http://schemas.microsoft.com/office/drawing/2014/main" id="{00000000-0008-0000-0400-00002F010000}"/>
            </a:ext>
          </a:extLst>
        </xdr:cNvPr>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a:extLst>
            <a:ext uri="{FF2B5EF4-FFF2-40B4-BE49-F238E27FC236}">
              <a16:creationId xmlns="" xmlns:a16="http://schemas.microsoft.com/office/drawing/2014/main" id="{00000000-0008-0000-0400-000030010000}"/>
            </a:ext>
          </a:extLst>
        </xdr:cNvPr>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a:extLst>
            <a:ext uri="{FF2B5EF4-FFF2-40B4-BE49-F238E27FC236}">
              <a16:creationId xmlns="" xmlns:a16="http://schemas.microsoft.com/office/drawing/2014/main" id="{00000000-0008-0000-0400-000031010000}"/>
            </a:ext>
          </a:extLst>
        </xdr:cNvPr>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a:extLst>
            <a:ext uri="{FF2B5EF4-FFF2-40B4-BE49-F238E27FC236}">
              <a16:creationId xmlns="" xmlns:a16="http://schemas.microsoft.com/office/drawing/2014/main" id="{00000000-0008-0000-0400-000032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a:extLst>
            <a:ext uri="{FF2B5EF4-FFF2-40B4-BE49-F238E27FC236}">
              <a16:creationId xmlns="" xmlns:a16="http://schemas.microsoft.com/office/drawing/2014/main" id="{00000000-0008-0000-0400-000033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123190</xdr:rowOff>
    </xdr:from>
    <xdr:to>
      <xdr:col>82</xdr:col>
      <xdr:colOff>107950</xdr:colOff>
      <xdr:row>36</xdr:row>
      <xdr:rowOff>119380</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5671800" y="612394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9" name="補助費等平均値テキスト">
          <a:extLst>
            <a:ext uri="{FF2B5EF4-FFF2-40B4-BE49-F238E27FC236}">
              <a16:creationId xmlns="" xmlns:a16="http://schemas.microsoft.com/office/drawing/2014/main" id="{00000000-0008-0000-0400-000035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a:extLst>
            <a:ext uri="{FF2B5EF4-FFF2-40B4-BE49-F238E27FC236}">
              <a16:creationId xmlns="" xmlns:a16="http://schemas.microsoft.com/office/drawing/2014/main" id="{00000000-0008-0000-0400-000036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123190</xdr:rowOff>
    </xdr:from>
    <xdr:to>
      <xdr:col>78</xdr:col>
      <xdr:colOff>69850</xdr:colOff>
      <xdr:row>35</xdr:row>
      <xdr:rowOff>168910</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flipV="1">
          <a:off x="14782800" y="6123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a:extLst>
            <a:ext uri="{FF2B5EF4-FFF2-40B4-BE49-F238E27FC236}">
              <a16:creationId xmlns="" xmlns:a16="http://schemas.microsoft.com/office/drawing/2014/main" id="{00000000-0008-0000-0400-000038010000}"/>
            </a:ext>
          </a:extLst>
        </xdr:cNvPr>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13" name="テキスト ボックス 312">
          <a:extLst>
            <a:ext uri="{FF2B5EF4-FFF2-40B4-BE49-F238E27FC236}">
              <a16:creationId xmlns="" xmlns:a16="http://schemas.microsoft.com/office/drawing/2014/main" id="{00000000-0008-0000-0400-000039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35</xdr:row>
      <xdr:rowOff>168910</xdr:rowOff>
    </xdr:to>
    <xdr:cxnSp macro="">
      <xdr:nvCxnSpPr>
        <xdr:cNvPr id="314" name="直線コネクタ 313">
          <a:extLst>
            <a:ext uri="{FF2B5EF4-FFF2-40B4-BE49-F238E27FC236}">
              <a16:creationId xmlns="" xmlns:a16="http://schemas.microsoft.com/office/drawing/2014/main" id="{00000000-0008-0000-0400-00003A010000}"/>
            </a:ext>
          </a:extLst>
        </xdr:cNvPr>
        <xdr:cNvCxnSpPr/>
      </xdr:nvCxnSpPr>
      <xdr:spPr>
        <a:xfrm>
          <a:off x="13893800" y="6093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5" name="フローチャート: 判断 314">
          <a:extLst>
            <a:ext uri="{FF2B5EF4-FFF2-40B4-BE49-F238E27FC236}">
              <a16:creationId xmlns="" xmlns:a16="http://schemas.microsoft.com/office/drawing/2014/main" id="{00000000-0008-0000-0400-00003B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107950</xdr:rowOff>
    </xdr:to>
    <xdr:cxnSp macro="">
      <xdr:nvCxnSpPr>
        <xdr:cNvPr id="317" name="直線コネクタ 316">
          <a:extLst>
            <a:ext uri="{FF2B5EF4-FFF2-40B4-BE49-F238E27FC236}">
              <a16:creationId xmlns="" xmlns:a16="http://schemas.microsoft.com/office/drawing/2014/main" id="{00000000-0008-0000-0400-00003D010000}"/>
            </a:ext>
          </a:extLst>
        </xdr:cNvPr>
        <xdr:cNvCxnSpPr/>
      </xdr:nvCxnSpPr>
      <xdr:spPr>
        <a:xfrm flipV="1">
          <a:off x="13004800" y="6093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18" name="フローチャート: 判断 317">
          <a:extLst>
            <a:ext uri="{FF2B5EF4-FFF2-40B4-BE49-F238E27FC236}">
              <a16:creationId xmlns="" xmlns:a16="http://schemas.microsoft.com/office/drawing/2014/main" id="{00000000-0008-0000-0400-00003E010000}"/>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0" name="フローチャート: 判断 319">
          <a:extLst>
            <a:ext uri="{FF2B5EF4-FFF2-40B4-BE49-F238E27FC236}">
              <a16:creationId xmlns="" xmlns:a16="http://schemas.microsoft.com/office/drawing/2014/main" id="{00000000-0008-0000-0400-000040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27" name="楕円 326">
          <a:extLst>
            <a:ext uri="{FF2B5EF4-FFF2-40B4-BE49-F238E27FC236}">
              <a16:creationId xmlns="" xmlns:a16="http://schemas.microsoft.com/office/drawing/2014/main" id="{00000000-0008-0000-0400-000047010000}"/>
            </a:ext>
          </a:extLst>
        </xdr:cNvPr>
        <xdr:cNvSpPr/>
      </xdr:nvSpPr>
      <xdr:spPr>
        <a:xfrm>
          <a:off x="16459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85107</xdr:rowOff>
    </xdr:from>
    <xdr:ext cx="762000" cy="259045"/>
    <xdr:sp macro="" textlink="">
      <xdr:nvSpPr>
        <xdr:cNvPr id="328" name="補助費等該当値テキスト">
          <a:extLst>
            <a:ext uri="{FF2B5EF4-FFF2-40B4-BE49-F238E27FC236}">
              <a16:creationId xmlns="" xmlns:a16="http://schemas.microsoft.com/office/drawing/2014/main" id="{00000000-0008-0000-0400-000048010000}"/>
            </a:ext>
          </a:extLst>
        </xdr:cNvPr>
        <xdr:cNvSpPr txBox="1"/>
      </xdr:nvSpPr>
      <xdr:spPr>
        <a:xfrm>
          <a:off x="165989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72390</xdr:rowOff>
    </xdr:from>
    <xdr:to>
      <xdr:col>78</xdr:col>
      <xdr:colOff>120650</xdr:colOff>
      <xdr:row>36</xdr:row>
      <xdr:rowOff>2540</xdr:rowOff>
    </xdr:to>
    <xdr:sp macro="" textlink="">
      <xdr:nvSpPr>
        <xdr:cNvPr id="329" name="楕円 328">
          <a:extLst>
            <a:ext uri="{FF2B5EF4-FFF2-40B4-BE49-F238E27FC236}">
              <a16:creationId xmlns="" xmlns:a16="http://schemas.microsoft.com/office/drawing/2014/main" id="{00000000-0008-0000-0400-000049010000}"/>
            </a:ext>
          </a:extLst>
        </xdr:cNvPr>
        <xdr:cNvSpPr/>
      </xdr:nvSpPr>
      <xdr:spPr>
        <a:xfrm>
          <a:off x="15621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12717</xdr:rowOff>
    </xdr:from>
    <xdr:ext cx="736600" cy="259045"/>
    <xdr:sp macro="" textlink="">
      <xdr:nvSpPr>
        <xdr:cNvPr id="330" name="テキスト ボックス 329">
          <a:extLst>
            <a:ext uri="{FF2B5EF4-FFF2-40B4-BE49-F238E27FC236}">
              <a16:creationId xmlns="" xmlns:a16="http://schemas.microsoft.com/office/drawing/2014/main" id="{00000000-0008-0000-0400-00004A010000}"/>
            </a:ext>
          </a:extLst>
        </xdr:cNvPr>
        <xdr:cNvSpPr txBox="1"/>
      </xdr:nvSpPr>
      <xdr:spPr>
        <a:xfrm>
          <a:off x="15290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118110</xdr:rowOff>
    </xdr:from>
    <xdr:to>
      <xdr:col>74</xdr:col>
      <xdr:colOff>31750</xdr:colOff>
      <xdr:row>36</xdr:row>
      <xdr:rowOff>48260</xdr:rowOff>
    </xdr:to>
    <xdr:sp macro="" textlink="">
      <xdr:nvSpPr>
        <xdr:cNvPr id="331" name="楕円 330">
          <a:extLst>
            <a:ext uri="{FF2B5EF4-FFF2-40B4-BE49-F238E27FC236}">
              <a16:creationId xmlns="" xmlns:a16="http://schemas.microsoft.com/office/drawing/2014/main" id="{00000000-0008-0000-0400-00004B010000}"/>
            </a:ext>
          </a:extLst>
        </xdr:cNvPr>
        <xdr:cNvSpPr/>
      </xdr:nvSpPr>
      <xdr:spPr>
        <a:xfrm>
          <a:off x="14732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58437</xdr:rowOff>
    </xdr:from>
    <xdr:ext cx="762000" cy="259045"/>
    <xdr:sp macro="" textlink="">
      <xdr:nvSpPr>
        <xdr:cNvPr id="332" name="テキスト ボックス 331">
          <a:extLst>
            <a:ext uri="{FF2B5EF4-FFF2-40B4-BE49-F238E27FC236}">
              <a16:creationId xmlns="" xmlns:a16="http://schemas.microsoft.com/office/drawing/2014/main" id="{00000000-0008-0000-0400-00004C010000}"/>
            </a:ext>
          </a:extLst>
        </xdr:cNvPr>
        <xdr:cNvSpPr txBox="1"/>
      </xdr:nvSpPr>
      <xdr:spPr>
        <a:xfrm>
          <a:off x="14401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33" name="楕円 332">
          <a:extLst>
            <a:ext uri="{FF2B5EF4-FFF2-40B4-BE49-F238E27FC236}">
              <a16:creationId xmlns="" xmlns:a16="http://schemas.microsoft.com/office/drawing/2014/main" id="{00000000-0008-0000-0400-00004D010000}"/>
            </a:ext>
          </a:extLst>
        </xdr:cNvPr>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34" name="テキスト ボックス 333">
          <a:extLst>
            <a:ext uri="{FF2B5EF4-FFF2-40B4-BE49-F238E27FC236}">
              <a16:creationId xmlns="" xmlns:a16="http://schemas.microsoft.com/office/drawing/2014/main" id="{00000000-0008-0000-0400-00004E010000}"/>
            </a:ext>
          </a:extLst>
        </xdr:cNvPr>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35" name="楕円 334">
          <a:extLst>
            <a:ext uri="{FF2B5EF4-FFF2-40B4-BE49-F238E27FC236}">
              <a16:creationId xmlns="" xmlns:a16="http://schemas.microsoft.com/office/drawing/2014/main" id="{00000000-0008-0000-0400-00004F010000}"/>
            </a:ext>
          </a:extLst>
        </xdr:cNvPr>
        <xdr:cNvSpPr/>
      </xdr:nvSpPr>
      <xdr:spPr>
        <a:xfrm>
          <a:off x="12954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400-000050010000}"/>
            </a:ext>
          </a:extLst>
        </xdr:cNvPr>
        <xdr:cNvSpPr txBox="1"/>
      </xdr:nvSpPr>
      <xdr:spPr>
        <a:xfrm>
          <a:off x="12623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公債費全体で</a:t>
          </a:r>
          <a:r>
            <a:rPr kumimoji="1" lang="en-US" altLang="ja-JP" sz="1300">
              <a:latin typeface="ＭＳ Ｐゴシック" panose="020B0600070205080204" pitchFamily="50" charset="-128"/>
              <a:ea typeface="ＭＳ Ｐゴシック" panose="020B0600070205080204" pitchFamily="50" charset="-128"/>
            </a:rPr>
            <a:t>33,380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の増となったが、公債費に係る経常収支比率は類似団体を</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％上回る</a:t>
          </a:r>
          <a:r>
            <a:rPr kumimoji="1" lang="en-US" altLang="ja-JP" sz="1300">
              <a:latin typeface="ＭＳ Ｐゴシック" panose="020B0600070205080204" pitchFamily="50" charset="-128"/>
              <a:ea typeface="ＭＳ Ｐゴシック" panose="020B0600070205080204" pitchFamily="50" charset="-128"/>
            </a:rPr>
            <a:t>20.8</a:t>
          </a:r>
          <a:r>
            <a:rPr kumimoji="1" lang="ja-JP" altLang="en-US" sz="1300">
              <a:latin typeface="ＭＳ Ｐゴシック" panose="020B0600070205080204" pitchFamily="50" charset="-128"/>
              <a:ea typeface="ＭＳ Ｐゴシック" panose="020B0600070205080204" pitchFamily="50" charset="-128"/>
            </a:rPr>
            <a:t>％となっている。過去に発行した地方債の元利償還や今後予定されている公共施設の高台移転など、公債費の上昇が将来の町財政を圧迫することが危惧されるため、事業の精査による事業費の抑制を行うなど、公債費の抑制に努めていく。</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a:extLst>
            <a:ext uri="{FF2B5EF4-FFF2-40B4-BE49-F238E27FC236}">
              <a16:creationId xmlns="" xmlns:a16="http://schemas.microsoft.com/office/drawing/2014/main" id="{00000000-0008-0000-0400-00006A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a:extLst>
            <a:ext uri="{FF2B5EF4-FFF2-40B4-BE49-F238E27FC236}">
              <a16:creationId xmlns="" xmlns:a16="http://schemas.microsoft.com/office/drawing/2014/main" id="{00000000-0008-0000-0400-00006C010000}"/>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163576</xdr:rowOff>
    </xdr:from>
    <xdr:to>
      <xdr:col>24</xdr:col>
      <xdr:colOff>25400</xdr:colOff>
      <xdr:row>79</xdr:row>
      <xdr:rowOff>37846</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flipV="1">
          <a:off x="3987800" y="135366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a:extLst>
            <a:ext uri="{FF2B5EF4-FFF2-40B4-BE49-F238E27FC236}">
              <a16:creationId xmlns="" xmlns:a16="http://schemas.microsoft.com/office/drawing/2014/main" id="{00000000-0008-0000-0400-00006F010000}"/>
            </a:ext>
          </a:extLst>
        </xdr:cNvPr>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a:extLst>
            <a:ext uri="{FF2B5EF4-FFF2-40B4-BE49-F238E27FC236}">
              <a16:creationId xmlns="" xmlns:a16="http://schemas.microsoft.com/office/drawing/2014/main" id="{00000000-0008-0000-0400-000070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37846</xdr:rowOff>
    </xdr:from>
    <xdr:to>
      <xdr:col>19</xdr:col>
      <xdr:colOff>187325</xdr:colOff>
      <xdr:row>79</xdr:row>
      <xdr:rowOff>60706</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flipV="1">
          <a:off x="3098800" y="135823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60706</xdr:rowOff>
    </xdr:from>
    <xdr:to>
      <xdr:col>15</xdr:col>
      <xdr:colOff>98425</xdr:colOff>
      <xdr:row>79</xdr:row>
      <xdr:rowOff>65278</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flipV="1">
          <a:off x="2209800" y="136052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10413</xdr:rowOff>
    </xdr:from>
    <xdr:to>
      <xdr:col>11</xdr:col>
      <xdr:colOff>9525</xdr:colOff>
      <xdr:row>79</xdr:row>
      <xdr:rowOff>65278</xdr:rowOff>
    </xdr:to>
    <xdr:cxnSp macro="">
      <xdr:nvCxnSpPr>
        <xdr:cNvPr id="375" name="直線コネクタ 374">
          <a:extLst>
            <a:ext uri="{FF2B5EF4-FFF2-40B4-BE49-F238E27FC236}">
              <a16:creationId xmlns="" xmlns:a16="http://schemas.microsoft.com/office/drawing/2014/main" id="{00000000-0008-0000-0400-000077010000}"/>
            </a:ext>
          </a:extLst>
        </xdr:cNvPr>
        <xdr:cNvCxnSpPr/>
      </xdr:nvCxnSpPr>
      <xdr:spPr>
        <a:xfrm>
          <a:off x="1320800" y="13554963"/>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6" name="フローチャート: 判断 375">
          <a:extLst>
            <a:ext uri="{FF2B5EF4-FFF2-40B4-BE49-F238E27FC236}">
              <a16:creationId xmlns="" xmlns:a16="http://schemas.microsoft.com/office/drawing/2014/main" id="{00000000-0008-0000-0400-000078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8" name="フローチャート: 判断 377">
          <a:extLst>
            <a:ext uri="{FF2B5EF4-FFF2-40B4-BE49-F238E27FC236}">
              <a16:creationId xmlns="" xmlns:a16="http://schemas.microsoft.com/office/drawing/2014/main" id="{00000000-0008-0000-0400-00007A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112776</xdr:rowOff>
    </xdr:from>
    <xdr:to>
      <xdr:col>24</xdr:col>
      <xdr:colOff>76200</xdr:colOff>
      <xdr:row>79</xdr:row>
      <xdr:rowOff>42926</xdr:rowOff>
    </xdr:to>
    <xdr:sp macro="" textlink="">
      <xdr:nvSpPr>
        <xdr:cNvPr id="385" name="楕円 384">
          <a:extLst>
            <a:ext uri="{FF2B5EF4-FFF2-40B4-BE49-F238E27FC236}">
              <a16:creationId xmlns="" xmlns:a16="http://schemas.microsoft.com/office/drawing/2014/main" id="{00000000-0008-0000-0400-000081010000}"/>
            </a:ext>
          </a:extLst>
        </xdr:cNvPr>
        <xdr:cNvSpPr/>
      </xdr:nvSpPr>
      <xdr:spPr>
        <a:xfrm>
          <a:off x="4775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84853</xdr:rowOff>
    </xdr:from>
    <xdr:ext cx="762000" cy="259045"/>
    <xdr:sp macro="" textlink="">
      <xdr:nvSpPr>
        <xdr:cNvPr id="386" name="公債費該当値テキスト">
          <a:extLst>
            <a:ext uri="{FF2B5EF4-FFF2-40B4-BE49-F238E27FC236}">
              <a16:creationId xmlns="" xmlns:a16="http://schemas.microsoft.com/office/drawing/2014/main" id="{00000000-0008-0000-0400-000082010000}"/>
            </a:ext>
          </a:extLst>
        </xdr:cNvPr>
        <xdr:cNvSpPr txBox="1"/>
      </xdr:nvSpPr>
      <xdr:spPr>
        <a:xfrm>
          <a:off x="4914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158496</xdr:rowOff>
    </xdr:from>
    <xdr:to>
      <xdr:col>20</xdr:col>
      <xdr:colOff>38100</xdr:colOff>
      <xdr:row>79</xdr:row>
      <xdr:rowOff>88646</xdr:rowOff>
    </xdr:to>
    <xdr:sp macro="" textlink="">
      <xdr:nvSpPr>
        <xdr:cNvPr id="387" name="楕円 386">
          <a:extLst>
            <a:ext uri="{FF2B5EF4-FFF2-40B4-BE49-F238E27FC236}">
              <a16:creationId xmlns="" xmlns:a16="http://schemas.microsoft.com/office/drawing/2014/main" id="{00000000-0008-0000-0400-000083010000}"/>
            </a:ext>
          </a:extLst>
        </xdr:cNvPr>
        <xdr:cNvSpPr/>
      </xdr:nvSpPr>
      <xdr:spPr>
        <a:xfrm>
          <a:off x="3937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73423</xdr:rowOff>
    </xdr:from>
    <xdr:ext cx="7366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3606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9906</xdr:rowOff>
    </xdr:from>
    <xdr:to>
      <xdr:col>15</xdr:col>
      <xdr:colOff>149225</xdr:colOff>
      <xdr:row>79</xdr:row>
      <xdr:rowOff>111506</xdr:rowOff>
    </xdr:to>
    <xdr:sp macro="" textlink="">
      <xdr:nvSpPr>
        <xdr:cNvPr id="389" name="楕円 388">
          <a:extLst>
            <a:ext uri="{FF2B5EF4-FFF2-40B4-BE49-F238E27FC236}">
              <a16:creationId xmlns="" xmlns:a16="http://schemas.microsoft.com/office/drawing/2014/main" id="{00000000-0008-0000-0400-000085010000}"/>
            </a:ext>
          </a:extLst>
        </xdr:cNvPr>
        <xdr:cNvSpPr/>
      </xdr:nvSpPr>
      <xdr:spPr>
        <a:xfrm>
          <a:off x="3048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96283</xdr:rowOff>
    </xdr:from>
    <xdr:ext cx="762000" cy="259045"/>
    <xdr:sp macro="" textlink="">
      <xdr:nvSpPr>
        <xdr:cNvPr id="390" name="テキスト ボックス 389">
          <a:extLst>
            <a:ext uri="{FF2B5EF4-FFF2-40B4-BE49-F238E27FC236}">
              <a16:creationId xmlns="" xmlns:a16="http://schemas.microsoft.com/office/drawing/2014/main" id="{00000000-0008-0000-0400-000086010000}"/>
            </a:ext>
          </a:extLst>
        </xdr:cNvPr>
        <xdr:cNvSpPr txBox="1"/>
      </xdr:nvSpPr>
      <xdr:spPr>
        <a:xfrm>
          <a:off x="2717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14478</xdr:rowOff>
    </xdr:from>
    <xdr:to>
      <xdr:col>11</xdr:col>
      <xdr:colOff>60325</xdr:colOff>
      <xdr:row>79</xdr:row>
      <xdr:rowOff>116078</xdr:rowOff>
    </xdr:to>
    <xdr:sp macro="" textlink="">
      <xdr:nvSpPr>
        <xdr:cNvPr id="391" name="楕円 390">
          <a:extLst>
            <a:ext uri="{FF2B5EF4-FFF2-40B4-BE49-F238E27FC236}">
              <a16:creationId xmlns="" xmlns:a16="http://schemas.microsoft.com/office/drawing/2014/main" id="{00000000-0008-0000-0400-000087010000}"/>
            </a:ext>
          </a:extLst>
        </xdr:cNvPr>
        <xdr:cNvSpPr/>
      </xdr:nvSpPr>
      <xdr:spPr>
        <a:xfrm>
          <a:off x="2159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100855</xdr:rowOff>
    </xdr:from>
    <xdr:ext cx="762000" cy="259045"/>
    <xdr:sp macro="" textlink="">
      <xdr:nvSpPr>
        <xdr:cNvPr id="392" name="テキスト ボックス 391">
          <a:extLst>
            <a:ext uri="{FF2B5EF4-FFF2-40B4-BE49-F238E27FC236}">
              <a16:creationId xmlns="" xmlns:a16="http://schemas.microsoft.com/office/drawing/2014/main" id="{00000000-0008-0000-0400-000088010000}"/>
            </a:ext>
          </a:extLst>
        </xdr:cNvPr>
        <xdr:cNvSpPr txBox="1"/>
      </xdr:nvSpPr>
      <xdr:spPr>
        <a:xfrm>
          <a:off x="1828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131063</xdr:rowOff>
    </xdr:from>
    <xdr:to>
      <xdr:col>6</xdr:col>
      <xdr:colOff>171450</xdr:colOff>
      <xdr:row>79</xdr:row>
      <xdr:rowOff>61213</xdr:rowOff>
    </xdr:to>
    <xdr:sp macro="" textlink="">
      <xdr:nvSpPr>
        <xdr:cNvPr id="393" name="楕円 392">
          <a:extLst>
            <a:ext uri="{FF2B5EF4-FFF2-40B4-BE49-F238E27FC236}">
              <a16:creationId xmlns="" xmlns:a16="http://schemas.microsoft.com/office/drawing/2014/main" id="{00000000-0008-0000-0400-000089010000}"/>
            </a:ext>
          </a:extLst>
        </xdr:cNvPr>
        <xdr:cNvSpPr/>
      </xdr:nvSpPr>
      <xdr:spPr>
        <a:xfrm>
          <a:off x="1270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45990</xdr:rowOff>
    </xdr:from>
    <xdr:ext cx="762000" cy="259045"/>
    <xdr:sp macro="" textlink="">
      <xdr:nvSpPr>
        <xdr:cNvPr id="394" name="テキスト ボックス 393">
          <a:extLst>
            <a:ext uri="{FF2B5EF4-FFF2-40B4-BE49-F238E27FC236}">
              <a16:creationId xmlns="" xmlns:a16="http://schemas.microsoft.com/office/drawing/2014/main" id="{00000000-0008-0000-0400-00008A010000}"/>
            </a:ext>
          </a:extLst>
        </xdr:cNvPr>
        <xdr:cNvSpPr txBox="1"/>
      </xdr:nvSpPr>
      <xdr:spPr>
        <a:xfrm>
          <a:off x="939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公債費以外で最も経常経費充当一般財源等の大きいものが人件費であり、引き続き抑制に努めていくとともに、義務的経費以外の物件費や補助費等の抑制にも努めていかなければならない。</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a:extLst>
            <a:ext uri="{FF2B5EF4-FFF2-40B4-BE49-F238E27FC236}">
              <a16:creationId xmlns="" xmlns:a16="http://schemas.microsoft.com/office/drawing/2014/main" id="{00000000-0008-0000-0400-0000A9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50800</xdr:rowOff>
    </xdr:from>
    <xdr:to>
      <xdr:col>82</xdr:col>
      <xdr:colOff>107950</xdr:colOff>
      <xdr:row>77</xdr:row>
      <xdr:rowOff>127000</xdr:rowOff>
    </xdr:to>
    <xdr:cxnSp macro="">
      <xdr:nvCxnSpPr>
        <xdr:cNvPr id="427" name="直線コネクタ 426">
          <a:extLst>
            <a:ext uri="{FF2B5EF4-FFF2-40B4-BE49-F238E27FC236}">
              <a16:creationId xmlns="" xmlns:a16="http://schemas.microsoft.com/office/drawing/2014/main" id="{00000000-0008-0000-0400-0000AB010000}"/>
            </a:ext>
          </a:extLst>
        </xdr:cNvPr>
        <xdr:cNvCxnSpPr/>
      </xdr:nvCxnSpPr>
      <xdr:spPr>
        <a:xfrm flipV="1">
          <a:off x="15671800" y="132524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16527</xdr:rowOff>
    </xdr:from>
    <xdr:ext cx="762000" cy="259045"/>
    <xdr:sp macro="" textlink="">
      <xdr:nvSpPr>
        <xdr:cNvPr id="428" name="公債費以外平均値テキスト">
          <a:extLst>
            <a:ext uri="{FF2B5EF4-FFF2-40B4-BE49-F238E27FC236}">
              <a16:creationId xmlns="" xmlns:a16="http://schemas.microsoft.com/office/drawing/2014/main" id="{00000000-0008-0000-0400-0000AC010000}"/>
            </a:ext>
          </a:extLst>
        </xdr:cNvPr>
        <xdr:cNvSpPr txBox="1"/>
      </xdr:nvSpPr>
      <xdr:spPr>
        <a:xfrm>
          <a:off x="16598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a:extLst>
            <a:ext uri="{FF2B5EF4-FFF2-40B4-BE49-F238E27FC236}">
              <a16:creationId xmlns="" xmlns:a16="http://schemas.microsoft.com/office/drawing/2014/main" id="{00000000-0008-0000-0400-0000AD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127000</xdr:rowOff>
    </xdr:from>
    <xdr:to>
      <xdr:col>78</xdr:col>
      <xdr:colOff>69850</xdr:colOff>
      <xdr:row>77</xdr:row>
      <xdr:rowOff>134620</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flipV="1">
          <a:off x="14782800" y="133286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a:extLst>
            <a:ext uri="{FF2B5EF4-FFF2-40B4-BE49-F238E27FC236}">
              <a16:creationId xmlns="" xmlns:a16="http://schemas.microsoft.com/office/drawing/2014/main" id="{00000000-0008-0000-0400-0000AF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32" name="テキスト ボックス 431">
          <a:extLst>
            <a:ext uri="{FF2B5EF4-FFF2-40B4-BE49-F238E27FC236}">
              <a16:creationId xmlns="" xmlns:a16="http://schemas.microsoft.com/office/drawing/2014/main" id="{00000000-0008-0000-0400-0000B0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50800</xdr:rowOff>
    </xdr:from>
    <xdr:to>
      <xdr:col>73</xdr:col>
      <xdr:colOff>180975</xdr:colOff>
      <xdr:row>77</xdr:row>
      <xdr:rowOff>134620</xdr:rowOff>
    </xdr:to>
    <xdr:cxnSp macro="">
      <xdr:nvCxnSpPr>
        <xdr:cNvPr id="433" name="直線コネクタ 432">
          <a:extLst>
            <a:ext uri="{FF2B5EF4-FFF2-40B4-BE49-F238E27FC236}">
              <a16:creationId xmlns="" xmlns:a16="http://schemas.microsoft.com/office/drawing/2014/main" id="{00000000-0008-0000-0400-0000B1010000}"/>
            </a:ext>
          </a:extLst>
        </xdr:cNvPr>
        <xdr:cNvCxnSpPr/>
      </xdr:nvCxnSpPr>
      <xdr:spPr>
        <a:xfrm>
          <a:off x="13893800" y="132524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60961</xdr:rowOff>
    </xdr:from>
    <xdr:to>
      <xdr:col>74</xdr:col>
      <xdr:colOff>31750</xdr:colOff>
      <xdr:row>78</xdr:row>
      <xdr:rowOff>162561</xdr:rowOff>
    </xdr:to>
    <xdr:sp macro="" textlink="">
      <xdr:nvSpPr>
        <xdr:cNvPr id="434" name="フローチャート: 判断 433">
          <a:extLst>
            <a:ext uri="{FF2B5EF4-FFF2-40B4-BE49-F238E27FC236}">
              <a16:creationId xmlns="" xmlns:a16="http://schemas.microsoft.com/office/drawing/2014/main" id="{00000000-0008-0000-0400-0000B2010000}"/>
            </a:ext>
          </a:extLst>
        </xdr:cNvPr>
        <xdr:cNvSpPr/>
      </xdr:nvSpPr>
      <xdr:spPr>
        <a:xfrm>
          <a:off x="147320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147338</xdr:rowOff>
    </xdr:from>
    <xdr:ext cx="7620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4401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50800</xdr:rowOff>
    </xdr:from>
    <xdr:to>
      <xdr:col>69</xdr:col>
      <xdr:colOff>92075</xdr:colOff>
      <xdr:row>77</xdr:row>
      <xdr:rowOff>54611</xdr:rowOff>
    </xdr:to>
    <xdr:cxnSp macro="">
      <xdr:nvCxnSpPr>
        <xdr:cNvPr id="436" name="直線コネクタ 435">
          <a:extLst>
            <a:ext uri="{FF2B5EF4-FFF2-40B4-BE49-F238E27FC236}">
              <a16:creationId xmlns="" xmlns:a16="http://schemas.microsoft.com/office/drawing/2014/main" id="{00000000-0008-0000-0400-0000B4010000}"/>
            </a:ext>
          </a:extLst>
        </xdr:cNvPr>
        <xdr:cNvCxnSpPr/>
      </xdr:nvCxnSpPr>
      <xdr:spPr>
        <a:xfrm flipV="1">
          <a:off x="13004800" y="132524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26670</xdr:rowOff>
    </xdr:from>
    <xdr:to>
      <xdr:col>69</xdr:col>
      <xdr:colOff>142875</xdr:colOff>
      <xdr:row>78</xdr:row>
      <xdr:rowOff>128270</xdr:rowOff>
    </xdr:to>
    <xdr:sp macro="" textlink="">
      <xdr:nvSpPr>
        <xdr:cNvPr id="437" name="フローチャート: 判断 436">
          <a:extLst>
            <a:ext uri="{FF2B5EF4-FFF2-40B4-BE49-F238E27FC236}">
              <a16:creationId xmlns="" xmlns:a16="http://schemas.microsoft.com/office/drawing/2014/main" id="{00000000-0008-0000-0400-0000B5010000}"/>
            </a:ext>
          </a:extLst>
        </xdr:cNvPr>
        <xdr:cNvSpPr/>
      </xdr:nvSpPr>
      <xdr:spPr>
        <a:xfrm>
          <a:off x="138430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113047</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3512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xdr:rowOff>
    </xdr:from>
    <xdr:to>
      <xdr:col>65</xdr:col>
      <xdr:colOff>53975</xdr:colOff>
      <xdr:row>78</xdr:row>
      <xdr:rowOff>113030</xdr:rowOff>
    </xdr:to>
    <xdr:sp macro="" textlink="">
      <xdr:nvSpPr>
        <xdr:cNvPr id="439" name="フローチャート: 判断 438">
          <a:extLst>
            <a:ext uri="{FF2B5EF4-FFF2-40B4-BE49-F238E27FC236}">
              <a16:creationId xmlns="" xmlns:a16="http://schemas.microsoft.com/office/drawing/2014/main" id="{00000000-0008-0000-0400-0000B7010000}"/>
            </a:ext>
          </a:extLst>
        </xdr:cNvPr>
        <xdr:cNvSpPr/>
      </xdr:nvSpPr>
      <xdr:spPr>
        <a:xfrm>
          <a:off x="12954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97807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2623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46" name="楕円 445">
          <a:extLst>
            <a:ext uri="{FF2B5EF4-FFF2-40B4-BE49-F238E27FC236}">
              <a16:creationId xmlns="" xmlns:a16="http://schemas.microsoft.com/office/drawing/2014/main" id="{00000000-0008-0000-0400-0000BE010000}"/>
            </a:ext>
          </a:extLst>
        </xdr:cNvPr>
        <xdr:cNvSpPr/>
      </xdr:nvSpPr>
      <xdr:spPr>
        <a:xfrm>
          <a:off x="164592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143527</xdr:rowOff>
    </xdr:from>
    <xdr:ext cx="762000" cy="259045"/>
    <xdr:sp macro="" textlink="">
      <xdr:nvSpPr>
        <xdr:cNvPr id="447" name="公債費以外該当値テキスト">
          <a:extLst>
            <a:ext uri="{FF2B5EF4-FFF2-40B4-BE49-F238E27FC236}">
              <a16:creationId xmlns="" xmlns:a16="http://schemas.microsoft.com/office/drawing/2014/main" id="{00000000-0008-0000-0400-0000BF010000}"/>
            </a:ext>
          </a:extLst>
        </xdr:cNvPr>
        <xdr:cNvSpPr txBox="1"/>
      </xdr:nvSpPr>
      <xdr:spPr>
        <a:xfrm>
          <a:off x="165989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76200</xdr:rowOff>
    </xdr:from>
    <xdr:to>
      <xdr:col>78</xdr:col>
      <xdr:colOff>120650</xdr:colOff>
      <xdr:row>78</xdr:row>
      <xdr:rowOff>6350</xdr:rowOff>
    </xdr:to>
    <xdr:sp macro="" textlink="">
      <xdr:nvSpPr>
        <xdr:cNvPr id="448" name="楕円 447">
          <a:extLst>
            <a:ext uri="{FF2B5EF4-FFF2-40B4-BE49-F238E27FC236}">
              <a16:creationId xmlns="" xmlns:a16="http://schemas.microsoft.com/office/drawing/2014/main" id="{00000000-0008-0000-0400-0000C0010000}"/>
            </a:ext>
          </a:extLst>
        </xdr:cNvPr>
        <xdr:cNvSpPr/>
      </xdr:nvSpPr>
      <xdr:spPr>
        <a:xfrm>
          <a:off x="15621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83820</xdr:rowOff>
    </xdr:from>
    <xdr:to>
      <xdr:col>74</xdr:col>
      <xdr:colOff>31750</xdr:colOff>
      <xdr:row>78</xdr:row>
      <xdr:rowOff>13970</xdr:rowOff>
    </xdr:to>
    <xdr:sp macro="" textlink="">
      <xdr:nvSpPr>
        <xdr:cNvPr id="450" name="楕円 449">
          <a:extLst>
            <a:ext uri="{FF2B5EF4-FFF2-40B4-BE49-F238E27FC236}">
              <a16:creationId xmlns="" xmlns:a16="http://schemas.microsoft.com/office/drawing/2014/main" id="{00000000-0008-0000-0400-0000C2010000}"/>
            </a:ext>
          </a:extLst>
        </xdr:cNvPr>
        <xdr:cNvSpPr/>
      </xdr:nvSpPr>
      <xdr:spPr>
        <a:xfrm>
          <a:off x="14732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24147</xdr:rowOff>
    </xdr:from>
    <xdr:ext cx="762000" cy="259045"/>
    <xdr:sp macro="" textlink="">
      <xdr:nvSpPr>
        <xdr:cNvPr id="451" name="テキスト ボックス 450">
          <a:extLst>
            <a:ext uri="{FF2B5EF4-FFF2-40B4-BE49-F238E27FC236}">
              <a16:creationId xmlns="" xmlns:a16="http://schemas.microsoft.com/office/drawing/2014/main" id="{00000000-0008-0000-0400-0000C3010000}"/>
            </a:ext>
          </a:extLst>
        </xdr:cNvPr>
        <xdr:cNvSpPr txBox="1"/>
      </xdr:nvSpPr>
      <xdr:spPr>
        <a:xfrm>
          <a:off x="14401800" y="1305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0</xdr:rowOff>
    </xdr:from>
    <xdr:to>
      <xdr:col>69</xdr:col>
      <xdr:colOff>142875</xdr:colOff>
      <xdr:row>77</xdr:row>
      <xdr:rowOff>101600</xdr:rowOff>
    </xdr:to>
    <xdr:sp macro="" textlink="">
      <xdr:nvSpPr>
        <xdr:cNvPr id="452" name="楕円 451">
          <a:extLst>
            <a:ext uri="{FF2B5EF4-FFF2-40B4-BE49-F238E27FC236}">
              <a16:creationId xmlns="" xmlns:a16="http://schemas.microsoft.com/office/drawing/2014/main" id="{00000000-0008-0000-0400-0000C4010000}"/>
            </a:ext>
          </a:extLst>
        </xdr:cNvPr>
        <xdr:cNvSpPr/>
      </xdr:nvSpPr>
      <xdr:spPr>
        <a:xfrm>
          <a:off x="13843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111777</xdr:rowOff>
    </xdr:from>
    <xdr:ext cx="762000" cy="259045"/>
    <xdr:sp macro="" textlink="">
      <xdr:nvSpPr>
        <xdr:cNvPr id="453" name="テキスト ボックス 452">
          <a:extLst>
            <a:ext uri="{FF2B5EF4-FFF2-40B4-BE49-F238E27FC236}">
              <a16:creationId xmlns="" xmlns:a16="http://schemas.microsoft.com/office/drawing/2014/main" id="{00000000-0008-0000-0400-0000C5010000}"/>
            </a:ext>
          </a:extLst>
        </xdr:cNvPr>
        <xdr:cNvSpPr txBox="1"/>
      </xdr:nvSpPr>
      <xdr:spPr>
        <a:xfrm>
          <a:off x="13512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3811</xdr:rowOff>
    </xdr:from>
    <xdr:to>
      <xdr:col>65</xdr:col>
      <xdr:colOff>53975</xdr:colOff>
      <xdr:row>77</xdr:row>
      <xdr:rowOff>105411</xdr:rowOff>
    </xdr:to>
    <xdr:sp macro="" textlink="">
      <xdr:nvSpPr>
        <xdr:cNvPr id="454" name="楕円 453">
          <a:extLst>
            <a:ext uri="{FF2B5EF4-FFF2-40B4-BE49-F238E27FC236}">
              <a16:creationId xmlns="" xmlns:a16="http://schemas.microsoft.com/office/drawing/2014/main" id="{00000000-0008-0000-0400-0000C6010000}"/>
            </a:ext>
          </a:extLst>
        </xdr:cNvPr>
        <xdr:cNvSpPr/>
      </xdr:nvSpPr>
      <xdr:spPr>
        <a:xfrm>
          <a:off x="12954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115588</xdr:rowOff>
    </xdr:from>
    <xdr:ext cx="762000" cy="259045"/>
    <xdr:sp macro="" textlink="">
      <xdr:nvSpPr>
        <xdr:cNvPr id="455" name="テキスト ボックス 454">
          <a:extLst>
            <a:ext uri="{FF2B5EF4-FFF2-40B4-BE49-F238E27FC236}">
              <a16:creationId xmlns="" xmlns:a16="http://schemas.microsoft.com/office/drawing/2014/main" id="{00000000-0008-0000-0400-0000C7010000}"/>
            </a:ext>
          </a:extLst>
        </xdr:cNvPr>
        <xdr:cNvSpPr txBox="1"/>
      </xdr:nvSpPr>
      <xdr:spPr>
        <a:xfrm>
          <a:off x="12623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和歌山県串本町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 xmlns:a16="http://schemas.microsoft.com/office/drawing/2014/main" id="{00000000-0008-0000-0500-000030000000}"/>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 xmlns:a16="http://schemas.microsoft.com/office/drawing/2014/main" id="{00000000-0008-0000-0500-000032000000}"/>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93185</xdr:rowOff>
    </xdr:from>
    <xdr:to>
      <xdr:col>29</xdr:col>
      <xdr:colOff>127000</xdr:colOff>
      <xdr:row>17</xdr:row>
      <xdr:rowOff>100356</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flipV="1">
          <a:off x="5003800" y="3055460"/>
          <a:ext cx="647700" cy="7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95386</xdr:rowOff>
    </xdr:from>
    <xdr:ext cx="762000" cy="259045"/>
    <xdr:sp macro="" textlink="">
      <xdr:nvSpPr>
        <xdr:cNvPr id="53" name="人口1人当たり決算額の推移平均値テキスト130">
          <a:extLst>
            <a:ext uri="{FF2B5EF4-FFF2-40B4-BE49-F238E27FC236}">
              <a16:creationId xmlns="" xmlns:a16="http://schemas.microsoft.com/office/drawing/2014/main" id="{00000000-0008-0000-0500-000035000000}"/>
            </a:ext>
          </a:extLst>
        </xdr:cNvPr>
        <xdr:cNvSpPr txBox="1"/>
      </xdr:nvSpPr>
      <xdr:spPr>
        <a:xfrm>
          <a:off x="5740400" y="3057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100356</xdr:rowOff>
    </xdr:from>
    <xdr:to>
      <xdr:col>26</xdr:col>
      <xdr:colOff>50800</xdr:colOff>
      <xdr:row>17</xdr:row>
      <xdr:rowOff>134378</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4305300" y="3062631"/>
          <a:ext cx="698500" cy="34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48510</xdr:rowOff>
    </xdr:from>
    <xdr:ext cx="7366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4622800" y="3182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134378</xdr:rowOff>
    </xdr:from>
    <xdr:to>
      <xdr:col>22</xdr:col>
      <xdr:colOff>114300</xdr:colOff>
      <xdr:row>17</xdr:row>
      <xdr:rowOff>150661</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flipV="1">
          <a:off x="3606800" y="3096653"/>
          <a:ext cx="698500" cy="16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85035</xdr:rowOff>
    </xdr:from>
    <xdr:to>
      <xdr:col>22</xdr:col>
      <xdr:colOff>165100</xdr:colOff>
      <xdr:row>19</xdr:row>
      <xdr:rowOff>15185</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4254500" y="3218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171412</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924300" y="330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150661</xdr:rowOff>
    </xdr:from>
    <xdr:to>
      <xdr:col>18</xdr:col>
      <xdr:colOff>177800</xdr:colOff>
      <xdr:row>18</xdr:row>
      <xdr:rowOff>13553</xdr:rowOff>
    </xdr:to>
    <xdr:cxnSp macro="">
      <xdr:nvCxnSpPr>
        <xdr:cNvPr id="61" name="直線コネクタ 60">
          <a:extLst>
            <a:ext uri="{FF2B5EF4-FFF2-40B4-BE49-F238E27FC236}">
              <a16:creationId xmlns="" xmlns:a16="http://schemas.microsoft.com/office/drawing/2014/main" id="{00000000-0008-0000-0500-00003D000000}"/>
            </a:ext>
          </a:extLst>
        </xdr:cNvPr>
        <xdr:cNvCxnSpPr/>
      </xdr:nvCxnSpPr>
      <xdr:spPr bwMode="auto">
        <a:xfrm flipV="1">
          <a:off x="2908300" y="3112936"/>
          <a:ext cx="698500" cy="34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96818</xdr:rowOff>
    </xdr:from>
    <xdr:to>
      <xdr:col>19</xdr:col>
      <xdr:colOff>38100</xdr:colOff>
      <xdr:row>19</xdr:row>
      <xdr:rowOff>26967</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3556000" y="3230543"/>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11745</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3225800" y="33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108156</xdr:rowOff>
    </xdr:from>
    <xdr:to>
      <xdr:col>15</xdr:col>
      <xdr:colOff>101600</xdr:colOff>
      <xdr:row>19</xdr:row>
      <xdr:rowOff>38306</xdr:rowOff>
    </xdr:to>
    <xdr:sp macro="" textlink="">
      <xdr:nvSpPr>
        <xdr:cNvPr id="64" name="フローチャート: 判断 63">
          <a:extLst>
            <a:ext uri="{FF2B5EF4-FFF2-40B4-BE49-F238E27FC236}">
              <a16:creationId xmlns="" xmlns:a16="http://schemas.microsoft.com/office/drawing/2014/main" id="{00000000-0008-0000-0500-000040000000}"/>
            </a:ext>
          </a:extLst>
        </xdr:cNvPr>
        <xdr:cNvSpPr/>
      </xdr:nvSpPr>
      <xdr:spPr bwMode="auto">
        <a:xfrm>
          <a:off x="2857500" y="3241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23083</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527300" y="332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42385</xdr:rowOff>
    </xdr:from>
    <xdr:to>
      <xdr:col>29</xdr:col>
      <xdr:colOff>177800</xdr:colOff>
      <xdr:row>17</xdr:row>
      <xdr:rowOff>143985</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5600700" y="3004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58912</xdr:rowOff>
    </xdr:from>
    <xdr:ext cx="762000" cy="259045"/>
    <xdr:sp macro="" textlink="">
      <xdr:nvSpPr>
        <xdr:cNvPr id="72" name="人口1人当たり決算額の推移該当値テキスト130">
          <a:extLst>
            <a:ext uri="{FF2B5EF4-FFF2-40B4-BE49-F238E27FC236}">
              <a16:creationId xmlns="" xmlns:a16="http://schemas.microsoft.com/office/drawing/2014/main" id="{00000000-0008-0000-0500-000048000000}"/>
            </a:ext>
          </a:extLst>
        </xdr:cNvPr>
        <xdr:cNvSpPr txBox="1"/>
      </xdr:nvSpPr>
      <xdr:spPr>
        <a:xfrm>
          <a:off x="5740400" y="284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49556</xdr:rowOff>
    </xdr:from>
    <xdr:to>
      <xdr:col>26</xdr:col>
      <xdr:colOff>101600</xdr:colOff>
      <xdr:row>17</xdr:row>
      <xdr:rowOff>151156</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953000" y="3011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161333</xdr:rowOff>
    </xdr:from>
    <xdr:ext cx="7366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4622800" y="2780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83578</xdr:rowOff>
    </xdr:from>
    <xdr:to>
      <xdr:col>22</xdr:col>
      <xdr:colOff>165100</xdr:colOff>
      <xdr:row>18</xdr:row>
      <xdr:rowOff>13728</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4254500" y="3045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23905</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924300" y="2814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99861</xdr:rowOff>
    </xdr:from>
    <xdr:to>
      <xdr:col>19</xdr:col>
      <xdr:colOff>38100</xdr:colOff>
      <xdr:row>18</xdr:row>
      <xdr:rowOff>30011</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3556000" y="3062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40188</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3225800" y="283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134203</xdr:rowOff>
    </xdr:from>
    <xdr:to>
      <xdr:col>15</xdr:col>
      <xdr:colOff>101600</xdr:colOff>
      <xdr:row>18</xdr:row>
      <xdr:rowOff>64353</xdr:rowOff>
    </xdr:to>
    <xdr:sp macro="" textlink="">
      <xdr:nvSpPr>
        <xdr:cNvPr id="79" name="楕円 78">
          <a:extLst>
            <a:ext uri="{FF2B5EF4-FFF2-40B4-BE49-F238E27FC236}">
              <a16:creationId xmlns="" xmlns:a16="http://schemas.microsoft.com/office/drawing/2014/main" id="{00000000-0008-0000-0500-00004F000000}"/>
            </a:ext>
          </a:extLst>
        </xdr:cNvPr>
        <xdr:cNvSpPr/>
      </xdr:nvSpPr>
      <xdr:spPr bwMode="auto">
        <a:xfrm>
          <a:off x="2857500" y="3096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74530</xdr:rowOff>
    </xdr:from>
    <xdr:ext cx="762000" cy="259045"/>
    <xdr:sp macro="" textlink="">
      <xdr:nvSpPr>
        <xdr:cNvPr id="80" name="テキスト ボックス 79">
          <a:extLst>
            <a:ext uri="{FF2B5EF4-FFF2-40B4-BE49-F238E27FC236}">
              <a16:creationId xmlns="" xmlns:a16="http://schemas.microsoft.com/office/drawing/2014/main" id="{00000000-0008-0000-0500-000050000000}"/>
            </a:ext>
          </a:extLst>
        </xdr:cNvPr>
        <xdr:cNvSpPr txBox="1"/>
      </xdr:nvSpPr>
      <xdr:spPr>
        <a:xfrm>
          <a:off x="2527300" y="286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 xmlns:a16="http://schemas.microsoft.com/office/drawing/2014/main" id="{00000000-0008-0000-0500-00006F00000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 xmlns:a16="http://schemas.microsoft.com/office/drawing/2014/main" id="{00000000-0008-0000-0500-000071000000}"/>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48705</xdr:rowOff>
    </xdr:from>
    <xdr:to>
      <xdr:col>29</xdr:col>
      <xdr:colOff>127000</xdr:colOff>
      <xdr:row>35</xdr:row>
      <xdr:rowOff>64919</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flipV="1">
          <a:off x="5003800" y="6659055"/>
          <a:ext cx="647700" cy="16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183298</xdr:rowOff>
    </xdr:from>
    <xdr:ext cx="762000" cy="259045"/>
    <xdr:sp macro="" textlink="">
      <xdr:nvSpPr>
        <xdr:cNvPr id="116" name="人口1人当たり決算額の推移平均値テキスト445">
          <a:extLst>
            <a:ext uri="{FF2B5EF4-FFF2-40B4-BE49-F238E27FC236}">
              <a16:creationId xmlns="" xmlns:a16="http://schemas.microsoft.com/office/drawing/2014/main" id="{00000000-0008-0000-0500-000074000000}"/>
            </a:ext>
          </a:extLst>
        </xdr:cNvPr>
        <xdr:cNvSpPr txBox="1"/>
      </xdr:nvSpPr>
      <xdr:spPr>
        <a:xfrm>
          <a:off x="5740400" y="6793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 xmlns:a16="http://schemas.microsoft.com/office/drawing/2014/main" id="{00000000-0008-0000-0500-000075000000}"/>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64919</xdr:rowOff>
    </xdr:from>
    <xdr:to>
      <xdr:col>26</xdr:col>
      <xdr:colOff>50800</xdr:colOff>
      <xdr:row>35</xdr:row>
      <xdr:rowOff>113186</xdr:rowOff>
    </xdr:to>
    <xdr:cxnSp macro="">
      <xdr:nvCxnSpPr>
        <xdr:cNvPr id="118" name="直線コネクタ 117">
          <a:extLst>
            <a:ext uri="{FF2B5EF4-FFF2-40B4-BE49-F238E27FC236}">
              <a16:creationId xmlns="" xmlns:a16="http://schemas.microsoft.com/office/drawing/2014/main" id="{00000000-0008-0000-0500-000076000000}"/>
            </a:ext>
          </a:extLst>
        </xdr:cNvPr>
        <xdr:cNvCxnSpPr/>
      </xdr:nvCxnSpPr>
      <xdr:spPr bwMode="auto">
        <a:xfrm flipV="1">
          <a:off x="4305300" y="6675269"/>
          <a:ext cx="698500" cy="48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a:extLst>
            <a:ext uri="{FF2B5EF4-FFF2-40B4-BE49-F238E27FC236}">
              <a16:creationId xmlns="" xmlns:a16="http://schemas.microsoft.com/office/drawing/2014/main" id="{00000000-0008-0000-0500-000077000000}"/>
            </a:ext>
          </a:extLst>
        </xdr:cNvPr>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336803</xdr:rowOff>
    </xdr:from>
    <xdr:ext cx="7366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4622800" y="694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113186</xdr:rowOff>
    </xdr:from>
    <xdr:to>
      <xdr:col>22</xdr:col>
      <xdr:colOff>114300</xdr:colOff>
      <xdr:row>35</xdr:row>
      <xdr:rowOff>168736</xdr:rowOff>
    </xdr:to>
    <xdr:cxnSp macro="">
      <xdr:nvCxnSpPr>
        <xdr:cNvPr id="121" name="直線コネクタ 120">
          <a:extLst>
            <a:ext uri="{FF2B5EF4-FFF2-40B4-BE49-F238E27FC236}">
              <a16:creationId xmlns="" xmlns:a16="http://schemas.microsoft.com/office/drawing/2014/main" id="{00000000-0008-0000-0500-000079000000}"/>
            </a:ext>
          </a:extLst>
        </xdr:cNvPr>
        <xdr:cNvCxnSpPr/>
      </xdr:nvCxnSpPr>
      <xdr:spPr bwMode="auto">
        <a:xfrm flipV="1">
          <a:off x="3606800" y="6723536"/>
          <a:ext cx="698500" cy="55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304702</xdr:rowOff>
    </xdr:from>
    <xdr:to>
      <xdr:col>22</xdr:col>
      <xdr:colOff>165100</xdr:colOff>
      <xdr:row>36</xdr:row>
      <xdr:rowOff>63402</xdr:rowOff>
    </xdr:to>
    <xdr:sp macro="" textlink="">
      <xdr:nvSpPr>
        <xdr:cNvPr id="122" name="フローチャート: 判断 121">
          <a:extLst>
            <a:ext uri="{FF2B5EF4-FFF2-40B4-BE49-F238E27FC236}">
              <a16:creationId xmlns="" xmlns:a16="http://schemas.microsoft.com/office/drawing/2014/main" id="{00000000-0008-0000-0500-00007A000000}"/>
            </a:ext>
          </a:extLst>
        </xdr:cNvPr>
        <xdr:cNvSpPr/>
      </xdr:nvSpPr>
      <xdr:spPr bwMode="auto">
        <a:xfrm>
          <a:off x="4254500" y="6915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48179</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3924300" y="700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168736</xdr:rowOff>
    </xdr:from>
    <xdr:to>
      <xdr:col>18</xdr:col>
      <xdr:colOff>177800</xdr:colOff>
      <xdr:row>35</xdr:row>
      <xdr:rowOff>212235</xdr:rowOff>
    </xdr:to>
    <xdr:cxnSp macro="">
      <xdr:nvCxnSpPr>
        <xdr:cNvPr id="124" name="直線コネクタ 123">
          <a:extLst>
            <a:ext uri="{FF2B5EF4-FFF2-40B4-BE49-F238E27FC236}">
              <a16:creationId xmlns="" xmlns:a16="http://schemas.microsoft.com/office/drawing/2014/main" id="{00000000-0008-0000-0500-00007C000000}"/>
            </a:ext>
          </a:extLst>
        </xdr:cNvPr>
        <xdr:cNvCxnSpPr/>
      </xdr:nvCxnSpPr>
      <xdr:spPr bwMode="auto">
        <a:xfrm flipV="1">
          <a:off x="2908300" y="6779086"/>
          <a:ext cx="698500" cy="43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302857</xdr:rowOff>
    </xdr:from>
    <xdr:to>
      <xdr:col>19</xdr:col>
      <xdr:colOff>38100</xdr:colOff>
      <xdr:row>36</xdr:row>
      <xdr:rowOff>61557</xdr:rowOff>
    </xdr:to>
    <xdr:sp macro="" textlink="">
      <xdr:nvSpPr>
        <xdr:cNvPr id="125" name="フローチャート: 判断 124">
          <a:extLst>
            <a:ext uri="{FF2B5EF4-FFF2-40B4-BE49-F238E27FC236}">
              <a16:creationId xmlns="" xmlns:a16="http://schemas.microsoft.com/office/drawing/2014/main" id="{00000000-0008-0000-0500-00007D000000}"/>
            </a:ext>
          </a:extLst>
        </xdr:cNvPr>
        <xdr:cNvSpPr/>
      </xdr:nvSpPr>
      <xdr:spPr bwMode="auto">
        <a:xfrm>
          <a:off x="3556000" y="69132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46334</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3225800" y="699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299379</xdr:rowOff>
    </xdr:from>
    <xdr:to>
      <xdr:col>15</xdr:col>
      <xdr:colOff>101600</xdr:colOff>
      <xdr:row>36</xdr:row>
      <xdr:rowOff>58079</xdr:rowOff>
    </xdr:to>
    <xdr:sp macro="" textlink="">
      <xdr:nvSpPr>
        <xdr:cNvPr id="127" name="フローチャート: 判断 126">
          <a:extLst>
            <a:ext uri="{FF2B5EF4-FFF2-40B4-BE49-F238E27FC236}">
              <a16:creationId xmlns="" xmlns:a16="http://schemas.microsoft.com/office/drawing/2014/main" id="{00000000-0008-0000-0500-00007F000000}"/>
            </a:ext>
          </a:extLst>
        </xdr:cNvPr>
        <xdr:cNvSpPr/>
      </xdr:nvSpPr>
      <xdr:spPr bwMode="auto">
        <a:xfrm>
          <a:off x="2857500" y="69097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42856</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2527300" y="699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340805</xdr:rowOff>
    </xdr:from>
    <xdr:to>
      <xdr:col>29</xdr:col>
      <xdr:colOff>177800</xdr:colOff>
      <xdr:row>35</xdr:row>
      <xdr:rowOff>99505</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5600700" y="6608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185882</xdr:rowOff>
    </xdr:from>
    <xdr:ext cx="762000" cy="259045"/>
    <xdr:sp macro="" textlink="">
      <xdr:nvSpPr>
        <xdr:cNvPr id="135" name="人口1人当たり決算額の推移該当値テキスト445">
          <a:extLst>
            <a:ext uri="{FF2B5EF4-FFF2-40B4-BE49-F238E27FC236}">
              <a16:creationId xmlns="" xmlns:a16="http://schemas.microsoft.com/office/drawing/2014/main" id="{00000000-0008-0000-0500-000087000000}"/>
            </a:ext>
          </a:extLst>
        </xdr:cNvPr>
        <xdr:cNvSpPr txBox="1"/>
      </xdr:nvSpPr>
      <xdr:spPr>
        <a:xfrm>
          <a:off x="5740400" y="645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14119</xdr:rowOff>
    </xdr:from>
    <xdr:to>
      <xdr:col>26</xdr:col>
      <xdr:colOff>101600</xdr:colOff>
      <xdr:row>35</xdr:row>
      <xdr:rowOff>115719</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4953000" y="6624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125896</xdr:rowOff>
    </xdr:from>
    <xdr:ext cx="7366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4622800" y="6393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62386</xdr:rowOff>
    </xdr:from>
    <xdr:to>
      <xdr:col>22</xdr:col>
      <xdr:colOff>165100</xdr:colOff>
      <xdr:row>35</xdr:row>
      <xdr:rowOff>163986</xdr:rowOff>
    </xdr:to>
    <xdr:sp macro="" textlink="">
      <xdr:nvSpPr>
        <xdr:cNvPr id="138" name="楕円 137">
          <a:extLst>
            <a:ext uri="{FF2B5EF4-FFF2-40B4-BE49-F238E27FC236}">
              <a16:creationId xmlns="" xmlns:a16="http://schemas.microsoft.com/office/drawing/2014/main" id="{00000000-0008-0000-0500-00008A000000}"/>
            </a:ext>
          </a:extLst>
        </xdr:cNvPr>
        <xdr:cNvSpPr/>
      </xdr:nvSpPr>
      <xdr:spPr bwMode="auto">
        <a:xfrm>
          <a:off x="4254500" y="6672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174163</xdr:rowOff>
    </xdr:from>
    <xdr:ext cx="762000" cy="259045"/>
    <xdr:sp macro="" textlink="">
      <xdr:nvSpPr>
        <xdr:cNvPr id="139" name="テキスト ボックス 138">
          <a:extLst>
            <a:ext uri="{FF2B5EF4-FFF2-40B4-BE49-F238E27FC236}">
              <a16:creationId xmlns="" xmlns:a16="http://schemas.microsoft.com/office/drawing/2014/main" id="{00000000-0008-0000-0500-00008B000000}"/>
            </a:ext>
          </a:extLst>
        </xdr:cNvPr>
        <xdr:cNvSpPr txBox="1"/>
      </xdr:nvSpPr>
      <xdr:spPr>
        <a:xfrm>
          <a:off x="3924300" y="644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117936</xdr:rowOff>
    </xdr:from>
    <xdr:to>
      <xdr:col>19</xdr:col>
      <xdr:colOff>38100</xdr:colOff>
      <xdr:row>35</xdr:row>
      <xdr:rowOff>219536</xdr:rowOff>
    </xdr:to>
    <xdr:sp macro="" textlink="">
      <xdr:nvSpPr>
        <xdr:cNvPr id="140" name="楕円 139">
          <a:extLst>
            <a:ext uri="{FF2B5EF4-FFF2-40B4-BE49-F238E27FC236}">
              <a16:creationId xmlns="" xmlns:a16="http://schemas.microsoft.com/office/drawing/2014/main" id="{00000000-0008-0000-0500-00008C000000}"/>
            </a:ext>
          </a:extLst>
        </xdr:cNvPr>
        <xdr:cNvSpPr/>
      </xdr:nvSpPr>
      <xdr:spPr bwMode="auto">
        <a:xfrm>
          <a:off x="3556000" y="6728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229713</xdr:rowOff>
    </xdr:from>
    <xdr:ext cx="762000" cy="259045"/>
    <xdr:sp macro="" textlink="">
      <xdr:nvSpPr>
        <xdr:cNvPr id="141" name="テキスト ボックス 140">
          <a:extLst>
            <a:ext uri="{FF2B5EF4-FFF2-40B4-BE49-F238E27FC236}">
              <a16:creationId xmlns="" xmlns:a16="http://schemas.microsoft.com/office/drawing/2014/main" id="{00000000-0008-0000-0500-00008D000000}"/>
            </a:ext>
          </a:extLst>
        </xdr:cNvPr>
        <xdr:cNvSpPr txBox="1"/>
      </xdr:nvSpPr>
      <xdr:spPr>
        <a:xfrm>
          <a:off x="3225800" y="649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161435</xdr:rowOff>
    </xdr:from>
    <xdr:to>
      <xdr:col>15</xdr:col>
      <xdr:colOff>101600</xdr:colOff>
      <xdr:row>35</xdr:row>
      <xdr:rowOff>263035</xdr:rowOff>
    </xdr:to>
    <xdr:sp macro="" textlink="">
      <xdr:nvSpPr>
        <xdr:cNvPr id="142" name="楕円 141">
          <a:extLst>
            <a:ext uri="{FF2B5EF4-FFF2-40B4-BE49-F238E27FC236}">
              <a16:creationId xmlns="" xmlns:a16="http://schemas.microsoft.com/office/drawing/2014/main" id="{00000000-0008-0000-0500-00008E000000}"/>
            </a:ext>
          </a:extLst>
        </xdr:cNvPr>
        <xdr:cNvSpPr/>
      </xdr:nvSpPr>
      <xdr:spPr bwMode="auto">
        <a:xfrm>
          <a:off x="2857500" y="6771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273212</xdr:rowOff>
    </xdr:from>
    <xdr:ext cx="762000" cy="259045"/>
    <xdr:sp macro="" textlink="">
      <xdr:nvSpPr>
        <xdr:cNvPr id="143" name="テキスト ボックス 142">
          <a:extLst>
            <a:ext uri="{FF2B5EF4-FFF2-40B4-BE49-F238E27FC236}">
              <a16:creationId xmlns="" xmlns:a16="http://schemas.microsoft.com/office/drawing/2014/main" id="{00000000-0008-0000-0500-00008F000000}"/>
            </a:ext>
          </a:extLst>
        </xdr:cNvPr>
        <xdr:cNvSpPr txBox="1"/>
      </xdr:nvSpPr>
      <xdr:spPr>
        <a:xfrm>
          <a:off x="2527300" y="654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和歌山県串本町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15,160
15,085
135.67
13,165,865
12,722,342
419,394
6,444,250
15,453,033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 xmlns:a16="http://schemas.microsoft.com/office/drawing/2014/main" id="{00000000-0008-0000-0600-000036000000}"/>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 xmlns:a16="http://schemas.microsoft.com/office/drawing/2014/main" id="{00000000-0008-0000-0600-000038000000}"/>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 xmlns:a16="http://schemas.microsoft.com/office/drawing/2014/main" id="{00000000-0008-0000-0600-000039000000}"/>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42970</xdr:rowOff>
    </xdr:from>
    <xdr:to>
      <xdr:col>24</xdr:col>
      <xdr:colOff>63500</xdr:colOff>
      <xdr:row>35</xdr:row>
      <xdr:rowOff>66315</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3797300" y="6043720"/>
          <a:ext cx="838200" cy="2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92807</xdr:rowOff>
    </xdr:from>
    <xdr:ext cx="599010" cy="259045"/>
    <xdr:sp macro="" textlink="">
      <xdr:nvSpPr>
        <xdr:cNvPr id="59" name="人件費平均値テキスト">
          <a:extLst>
            <a:ext uri="{FF2B5EF4-FFF2-40B4-BE49-F238E27FC236}">
              <a16:creationId xmlns="" xmlns:a16="http://schemas.microsoft.com/office/drawing/2014/main" id="{00000000-0008-0000-0600-00003B000000}"/>
            </a:ext>
          </a:extLst>
        </xdr:cNvPr>
        <xdr:cNvSpPr txBox="1"/>
      </xdr:nvSpPr>
      <xdr:spPr>
        <a:xfrm>
          <a:off x="4686300" y="6093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 xmlns:a16="http://schemas.microsoft.com/office/drawing/2014/main" id="{00000000-0008-0000-0600-00003C000000}"/>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66315</xdr:rowOff>
    </xdr:from>
    <xdr:to>
      <xdr:col>19</xdr:col>
      <xdr:colOff>177800</xdr:colOff>
      <xdr:row>35</xdr:row>
      <xdr:rowOff>123661</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flipV="1">
          <a:off x="2908300" y="6067065"/>
          <a:ext cx="889000" cy="5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a:extLst>
            <a:ext uri="{FF2B5EF4-FFF2-40B4-BE49-F238E27FC236}">
              <a16:creationId xmlns="" xmlns:a16="http://schemas.microsoft.com/office/drawing/2014/main" id="{00000000-0008-0000-0600-00003E000000}"/>
            </a:ext>
          </a:extLst>
        </xdr:cNvPr>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42222</xdr:rowOff>
    </xdr:from>
    <xdr:ext cx="599010" cy="259045"/>
    <xdr:sp macro="" textlink="">
      <xdr:nvSpPr>
        <xdr:cNvPr id="63" name="テキスト ボックス 62">
          <a:extLst>
            <a:ext uri="{FF2B5EF4-FFF2-40B4-BE49-F238E27FC236}">
              <a16:creationId xmlns="" xmlns:a16="http://schemas.microsoft.com/office/drawing/2014/main" id="{00000000-0008-0000-0600-00003F000000}"/>
            </a:ext>
          </a:extLst>
        </xdr:cNvPr>
        <xdr:cNvSpPr txBox="1"/>
      </xdr:nvSpPr>
      <xdr:spPr>
        <a:xfrm>
          <a:off x="3497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123661</xdr:rowOff>
    </xdr:from>
    <xdr:to>
      <xdr:col>15</xdr:col>
      <xdr:colOff>50800</xdr:colOff>
      <xdr:row>35</xdr:row>
      <xdr:rowOff>132920</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019300" y="6124411"/>
          <a:ext cx="8890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58693</xdr:rowOff>
    </xdr:from>
    <xdr:to>
      <xdr:col>15</xdr:col>
      <xdr:colOff>101600</xdr:colOff>
      <xdr:row>36</xdr:row>
      <xdr:rowOff>160293</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2857500" y="62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151420</xdr:rowOff>
    </xdr:from>
    <xdr:ext cx="534377"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2641111" y="63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132920</xdr:rowOff>
    </xdr:from>
    <xdr:to>
      <xdr:col>10</xdr:col>
      <xdr:colOff>114300</xdr:colOff>
      <xdr:row>35</xdr:row>
      <xdr:rowOff>150623</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1130300" y="6133670"/>
          <a:ext cx="889000" cy="1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63672</xdr:rowOff>
    </xdr:from>
    <xdr:to>
      <xdr:col>10</xdr:col>
      <xdr:colOff>165100</xdr:colOff>
      <xdr:row>36</xdr:row>
      <xdr:rowOff>165272</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1968500" y="623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156399</xdr:rowOff>
    </xdr:from>
    <xdr:ext cx="534377"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1752111" y="63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66547</xdr:rowOff>
    </xdr:from>
    <xdr:to>
      <xdr:col>6</xdr:col>
      <xdr:colOff>38100</xdr:colOff>
      <xdr:row>36</xdr:row>
      <xdr:rowOff>168147</xdr:rowOff>
    </xdr:to>
    <xdr:sp macro="" textlink="">
      <xdr:nvSpPr>
        <xdr:cNvPr id="70" name="フローチャート: 判断 69">
          <a:extLst>
            <a:ext uri="{FF2B5EF4-FFF2-40B4-BE49-F238E27FC236}">
              <a16:creationId xmlns="" xmlns:a16="http://schemas.microsoft.com/office/drawing/2014/main" id="{00000000-0008-0000-0600-000046000000}"/>
            </a:ext>
          </a:extLst>
        </xdr:cNvPr>
        <xdr:cNvSpPr/>
      </xdr:nvSpPr>
      <xdr:spPr>
        <a:xfrm>
          <a:off x="1079500" y="62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159274</xdr:rowOff>
    </xdr:from>
    <xdr:ext cx="534377"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863111" y="633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163620</xdr:rowOff>
    </xdr:from>
    <xdr:to>
      <xdr:col>24</xdr:col>
      <xdr:colOff>114300</xdr:colOff>
      <xdr:row>35</xdr:row>
      <xdr:rowOff>93770</xdr:rowOff>
    </xdr:to>
    <xdr:sp macro="" textlink="">
      <xdr:nvSpPr>
        <xdr:cNvPr id="77" name="楕円 76">
          <a:extLst>
            <a:ext uri="{FF2B5EF4-FFF2-40B4-BE49-F238E27FC236}">
              <a16:creationId xmlns="" xmlns:a16="http://schemas.microsoft.com/office/drawing/2014/main" id="{00000000-0008-0000-0600-00004D000000}"/>
            </a:ext>
          </a:extLst>
        </xdr:cNvPr>
        <xdr:cNvSpPr/>
      </xdr:nvSpPr>
      <xdr:spPr>
        <a:xfrm>
          <a:off x="4584700" y="599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15047</xdr:rowOff>
    </xdr:from>
    <xdr:ext cx="599010" cy="259045"/>
    <xdr:sp macro="" textlink="">
      <xdr:nvSpPr>
        <xdr:cNvPr id="78" name="人件費該当値テキスト">
          <a:extLst>
            <a:ext uri="{FF2B5EF4-FFF2-40B4-BE49-F238E27FC236}">
              <a16:creationId xmlns="" xmlns:a16="http://schemas.microsoft.com/office/drawing/2014/main" id="{00000000-0008-0000-0600-00004E000000}"/>
            </a:ext>
          </a:extLst>
        </xdr:cNvPr>
        <xdr:cNvSpPr txBox="1"/>
      </xdr:nvSpPr>
      <xdr:spPr>
        <a:xfrm>
          <a:off x="4686300" y="584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15515</xdr:rowOff>
    </xdr:from>
    <xdr:to>
      <xdr:col>20</xdr:col>
      <xdr:colOff>38100</xdr:colOff>
      <xdr:row>35</xdr:row>
      <xdr:rowOff>117115</xdr:rowOff>
    </xdr:to>
    <xdr:sp macro="" textlink="">
      <xdr:nvSpPr>
        <xdr:cNvPr id="79" name="楕円 78">
          <a:extLst>
            <a:ext uri="{FF2B5EF4-FFF2-40B4-BE49-F238E27FC236}">
              <a16:creationId xmlns="" xmlns:a16="http://schemas.microsoft.com/office/drawing/2014/main" id="{00000000-0008-0000-0600-00004F000000}"/>
            </a:ext>
          </a:extLst>
        </xdr:cNvPr>
        <xdr:cNvSpPr/>
      </xdr:nvSpPr>
      <xdr:spPr>
        <a:xfrm>
          <a:off x="3746500" y="601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133642</xdr:rowOff>
    </xdr:from>
    <xdr:ext cx="59901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3497795" y="579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72861</xdr:rowOff>
    </xdr:from>
    <xdr:to>
      <xdr:col>15</xdr:col>
      <xdr:colOff>101600</xdr:colOff>
      <xdr:row>36</xdr:row>
      <xdr:rowOff>3011</xdr:rowOff>
    </xdr:to>
    <xdr:sp macro="" textlink="">
      <xdr:nvSpPr>
        <xdr:cNvPr id="81" name="楕円 80">
          <a:extLst>
            <a:ext uri="{FF2B5EF4-FFF2-40B4-BE49-F238E27FC236}">
              <a16:creationId xmlns="" xmlns:a16="http://schemas.microsoft.com/office/drawing/2014/main" id="{00000000-0008-0000-0600-000051000000}"/>
            </a:ext>
          </a:extLst>
        </xdr:cNvPr>
        <xdr:cNvSpPr/>
      </xdr:nvSpPr>
      <xdr:spPr>
        <a:xfrm>
          <a:off x="2857500" y="607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19538</xdr:rowOff>
    </xdr:from>
    <xdr:ext cx="599010" cy="259045"/>
    <xdr:sp macro="" textlink="">
      <xdr:nvSpPr>
        <xdr:cNvPr id="82" name="テキスト ボックス 81">
          <a:extLst>
            <a:ext uri="{FF2B5EF4-FFF2-40B4-BE49-F238E27FC236}">
              <a16:creationId xmlns="" xmlns:a16="http://schemas.microsoft.com/office/drawing/2014/main" id="{00000000-0008-0000-0600-000052000000}"/>
            </a:ext>
          </a:extLst>
        </xdr:cNvPr>
        <xdr:cNvSpPr txBox="1"/>
      </xdr:nvSpPr>
      <xdr:spPr>
        <a:xfrm>
          <a:off x="2608795" y="584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82120</xdr:rowOff>
    </xdr:from>
    <xdr:to>
      <xdr:col>10</xdr:col>
      <xdr:colOff>165100</xdr:colOff>
      <xdr:row>36</xdr:row>
      <xdr:rowOff>12270</xdr:rowOff>
    </xdr:to>
    <xdr:sp macro="" textlink="">
      <xdr:nvSpPr>
        <xdr:cNvPr id="83" name="楕円 82">
          <a:extLst>
            <a:ext uri="{FF2B5EF4-FFF2-40B4-BE49-F238E27FC236}">
              <a16:creationId xmlns="" xmlns:a16="http://schemas.microsoft.com/office/drawing/2014/main" id="{00000000-0008-0000-0600-000053000000}"/>
            </a:ext>
          </a:extLst>
        </xdr:cNvPr>
        <xdr:cNvSpPr/>
      </xdr:nvSpPr>
      <xdr:spPr>
        <a:xfrm>
          <a:off x="1968500" y="60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28797</xdr:rowOff>
    </xdr:from>
    <xdr:ext cx="599010" cy="259045"/>
    <xdr:sp macro="" textlink="">
      <xdr:nvSpPr>
        <xdr:cNvPr id="84" name="テキスト ボックス 83">
          <a:extLst>
            <a:ext uri="{FF2B5EF4-FFF2-40B4-BE49-F238E27FC236}">
              <a16:creationId xmlns="" xmlns:a16="http://schemas.microsoft.com/office/drawing/2014/main" id="{00000000-0008-0000-0600-000054000000}"/>
            </a:ext>
          </a:extLst>
        </xdr:cNvPr>
        <xdr:cNvSpPr txBox="1"/>
      </xdr:nvSpPr>
      <xdr:spPr>
        <a:xfrm>
          <a:off x="1719795" y="585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99823</xdr:rowOff>
    </xdr:from>
    <xdr:to>
      <xdr:col>6</xdr:col>
      <xdr:colOff>38100</xdr:colOff>
      <xdr:row>36</xdr:row>
      <xdr:rowOff>29973</xdr:rowOff>
    </xdr:to>
    <xdr:sp macro="" textlink="">
      <xdr:nvSpPr>
        <xdr:cNvPr id="85" name="楕円 84">
          <a:extLst>
            <a:ext uri="{FF2B5EF4-FFF2-40B4-BE49-F238E27FC236}">
              <a16:creationId xmlns="" xmlns:a16="http://schemas.microsoft.com/office/drawing/2014/main" id="{00000000-0008-0000-0600-000055000000}"/>
            </a:ext>
          </a:extLst>
        </xdr:cNvPr>
        <xdr:cNvSpPr/>
      </xdr:nvSpPr>
      <xdr:spPr>
        <a:xfrm>
          <a:off x="1079500" y="610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46500</xdr:rowOff>
    </xdr:from>
    <xdr:ext cx="599010" cy="259045"/>
    <xdr:sp macro="" textlink="">
      <xdr:nvSpPr>
        <xdr:cNvPr id="86" name="テキスト ボックス 85">
          <a:extLst>
            <a:ext uri="{FF2B5EF4-FFF2-40B4-BE49-F238E27FC236}">
              <a16:creationId xmlns="" xmlns:a16="http://schemas.microsoft.com/office/drawing/2014/main" id="{00000000-0008-0000-0600-000056000000}"/>
            </a:ext>
          </a:extLst>
        </xdr:cNvPr>
        <xdr:cNvSpPr txBox="1"/>
      </xdr:nvSpPr>
      <xdr:spPr>
        <a:xfrm>
          <a:off x="830795" y="5875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a:extLst>
            <a:ext uri="{FF2B5EF4-FFF2-40B4-BE49-F238E27FC236}">
              <a16:creationId xmlns="" xmlns:a16="http://schemas.microsoft.com/office/drawing/2014/main" id="{00000000-0008-0000-0600-000063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a:extLst>
            <a:ext uri="{FF2B5EF4-FFF2-40B4-BE49-F238E27FC236}">
              <a16:creationId xmlns="" xmlns:a16="http://schemas.microsoft.com/office/drawing/2014/main" id="{00000000-0008-0000-0600-000070000000}"/>
            </a:ext>
          </a:extLst>
        </xdr:cNvPr>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a:extLst>
            <a:ext uri="{FF2B5EF4-FFF2-40B4-BE49-F238E27FC236}">
              <a16:creationId xmlns="" xmlns:a16="http://schemas.microsoft.com/office/drawing/2014/main" id="{00000000-0008-0000-0600-000072000000}"/>
            </a:ext>
          </a:extLst>
        </xdr:cNvPr>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152609</xdr:rowOff>
    </xdr:from>
    <xdr:to>
      <xdr:col>24</xdr:col>
      <xdr:colOff>63500</xdr:colOff>
      <xdr:row>56</xdr:row>
      <xdr:rowOff>123241</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flipV="1">
          <a:off x="3797300" y="9582359"/>
          <a:ext cx="838200" cy="14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136059</xdr:rowOff>
    </xdr:from>
    <xdr:ext cx="534377" cy="259045"/>
    <xdr:sp macro="" textlink="">
      <xdr:nvSpPr>
        <xdr:cNvPr id="117" name="物件費平均値テキスト">
          <a:extLst>
            <a:ext uri="{FF2B5EF4-FFF2-40B4-BE49-F238E27FC236}">
              <a16:creationId xmlns="" xmlns:a16="http://schemas.microsoft.com/office/drawing/2014/main" id="{00000000-0008-0000-0600-000075000000}"/>
            </a:ext>
          </a:extLst>
        </xdr:cNvPr>
        <xdr:cNvSpPr txBox="1"/>
      </xdr:nvSpPr>
      <xdr:spPr>
        <a:xfrm>
          <a:off x="4686300" y="9737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a:extLst>
            <a:ext uri="{FF2B5EF4-FFF2-40B4-BE49-F238E27FC236}">
              <a16:creationId xmlns="" xmlns:a16="http://schemas.microsoft.com/office/drawing/2014/main" id="{00000000-0008-0000-0600-000076000000}"/>
            </a:ext>
          </a:extLst>
        </xdr:cNvPr>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49312</xdr:rowOff>
    </xdr:from>
    <xdr:to>
      <xdr:col>19</xdr:col>
      <xdr:colOff>177800</xdr:colOff>
      <xdr:row>56</xdr:row>
      <xdr:rowOff>123241</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a:off x="2908300" y="9650512"/>
          <a:ext cx="889000" cy="7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a:extLst>
            <a:ext uri="{FF2B5EF4-FFF2-40B4-BE49-F238E27FC236}">
              <a16:creationId xmlns="" xmlns:a16="http://schemas.microsoft.com/office/drawing/2014/main" id="{00000000-0008-0000-0600-000078000000}"/>
            </a:ext>
          </a:extLst>
        </xdr:cNvPr>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84983</xdr:rowOff>
    </xdr:from>
    <xdr:ext cx="534377" cy="259045"/>
    <xdr:sp macro="" textlink="">
      <xdr:nvSpPr>
        <xdr:cNvPr id="121" name="テキスト ボックス 120">
          <a:extLst>
            <a:ext uri="{FF2B5EF4-FFF2-40B4-BE49-F238E27FC236}">
              <a16:creationId xmlns="" xmlns:a16="http://schemas.microsoft.com/office/drawing/2014/main" id="{00000000-0008-0000-0600-000079000000}"/>
            </a:ext>
          </a:extLst>
        </xdr:cNvPr>
        <xdr:cNvSpPr txBox="1"/>
      </xdr:nvSpPr>
      <xdr:spPr>
        <a:xfrm>
          <a:off x="3530111" y="985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49312</xdr:rowOff>
    </xdr:from>
    <xdr:to>
      <xdr:col>15</xdr:col>
      <xdr:colOff>50800</xdr:colOff>
      <xdr:row>56</xdr:row>
      <xdr:rowOff>140622</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flipV="1">
          <a:off x="2019300" y="9650512"/>
          <a:ext cx="889000" cy="9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102860</xdr:rowOff>
    </xdr:from>
    <xdr:to>
      <xdr:col>15</xdr:col>
      <xdr:colOff>101600</xdr:colOff>
      <xdr:row>58</xdr:row>
      <xdr:rowOff>33010</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2857500" y="98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24137</xdr:rowOff>
    </xdr:from>
    <xdr:ext cx="534377" cy="259045"/>
    <xdr:sp macro="" textlink="">
      <xdr:nvSpPr>
        <xdr:cNvPr id="124" name="テキスト ボックス 123">
          <a:extLst>
            <a:ext uri="{FF2B5EF4-FFF2-40B4-BE49-F238E27FC236}">
              <a16:creationId xmlns="" xmlns:a16="http://schemas.microsoft.com/office/drawing/2014/main" id="{00000000-0008-0000-0600-00007C000000}"/>
            </a:ext>
          </a:extLst>
        </xdr:cNvPr>
        <xdr:cNvSpPr txBox="1"/>
      </xdr:nvSpPr>
      <xdr:spPr>
        <a:xfrm>
          <a:off x="2641111" y="996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140622</xdr:rowOff>
    </xdr:from>
    <xdr:to>
      <xdr:col>10</xdr:col>
      <xdr:colOff>114300</xdr:colOff>
      <xdr:row>57</xdr:row>
      <xdr:rowOff>51719</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flipV="1">
          <a:off x="1130300" y="9741822"/>
          <a:ext cx="889000" cy="8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20968</xdr:rowOff>
    </xdr:from>
    <xdr:to>
      <xdr:col>10</xdr:col>
      <xdr:colOff>165100</xdr:colOff>
      <xdr:row>57</xdr:row>
      <xdr:rowOff>122568</xdr:rowOff>
    </xdr:to>
    <xdr:sp macro="" textlink="">
      <xdr:nvSpPr>
        <xdr:cNvPr id="126" name="フローチャート: 判断 125">
          <a:extLst>
            <a:ext uri="{FF2B5EF4-FFF2-40B4-BE49-F238E27FC236}">
              <a16:creationId xmlns="" xmlns:a16="http://schemas.microsoft.com/office/drawing/2014/main" id="{00000000-0008-0000-0600-00007E000000}"/>
            </a:ext>
          </a:extLst>
        </xdr:cNvPr>
        <xdr:cNvSpPr/>
      </xdr:nvSpPr>
      <xdr:spPr>
        <a:xfrm>
          <a:off x="1968500" y="979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113695</xdr:rowOff>
    </xdr:from>
    <xdr:ext cx="534377"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1752111" y="988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144076</xdr:rowOff>
    </xdr:from>
    <xdr:to>
      <xdr:col>6</xdr:col>
      <xdr:colOff>38100</xdr:colOff>
      <xdr:row>58</xdr:row>
      <xdr:rowOff>74226</xdr:rowOff>
    </xdr:to>
    <xdr:sp macro="" textlink="">
      <xdr:nvSpPr>
        <xdr:cNvPr id="128" name="フローチャート: 判断 127">
          <a:extLst>
            <a:ext uri="{FF2B5EF4-FFF2-40B4-BE49-F238E27FC236}">
              <a16:creationId xmlns="" xmlns:a16="http://schemas.microsoft.com/office/drawing/2014/main" id="{00000000-0008-0000-0600-000080000000}"/>
            </a:ext>
          </a:extLst>
        </xdr:cNvPr>
        <xdr:cNvSpPr/>
      </xdr:nvSpPr>
      <xdr:spPr>
        <a:xfrm>
          <a:off x="1079500" y="991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65353</xdr:rowOff>
    </xdr:from>
    <xdr:ext cx="534377"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863111" y="100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101809</xdr:rowOff>
    </xdr:from>
    <xdr:to>
      <xdr:col>24</xdr:col>
      <xdr:colOff>114300</xdr:colOff>
      <xdr:row>56</xdr:row>
      <xdr:rowOff>31959</xdr:rowOff>
    </xdr:to>
    <xdr:sp macro="" textlink="">
      <xdr:nvSpPr>
        <xdr:cNvPr id="135" name="楕円 134">
          <a:extLst>
            <a:ext uri="{FF2B5EF4-FFF2-40B4-BE49-F238E27FC236}">
              <a16:creationId xmlns="" xmlns:a16="http://schemas.microsoft.com/office/drawing/2014/main" id="{00000000-0008-0000-0600-000087000000}"/>
            </a:ext>
          </a:extLst>
        </xdr:cNvPr>
        <xdr:cNvSpPr/>
      </xdr:nvSpPr>
      <xdr:spPr>
        <a:xfrm>
          <a:off x="4584700" y="953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124686</xdr:rowOff>
    </xdr:from>
    <xdr:ext cx="599010" cy="259045"/>
    <xdr:sp macro="" textlink="">
      <xdr:nvSpPr>
        <xdr:cNvPr id="136" name="物件費該当値テキスト">
          <a:extLst>
            <a:ext uri="{FF2B5EF4-FFF2-40B4-BE49-F238E27FC236}">
              <a16:creationId xmlns="" xmlns:a16="http://schemas.microsoft.com/office/drawing/2014/main" id="{00000000-0008-0000-0600-000088000000}"/>
            </a:ext>
          </a:extLst>
        </xdr:cNvPr>
        <xdr:cNvSpPr txBox="1"/>
      </xdr:nvSpPr>
      <xdr:spPr>
        <a:xfrm>
          <a:off x="4686300" y="9382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72441</xdr:rowOff>
    </xdr:from>
    <xdr:to>
      <xdr:col>20</xdr:col>
      <xdr:colOff>38100</xdr:colOff>
      <xdr:row>57</xdr:row>
      <xdr:rowOff>2591</xdr:rowOff>
    </xdr:to>
    <xdr:sp macro="" textlink="">
      <xdr:nvSpPr>
        <xdr:cNvPr id="137" name="楕円 136">
          <a:extLst>
            <a:ext uri="{FF2B5EF4-FFF2-40B4-BE49-F238E27FC236}">
              <a16:creationId xmlns="" xmlns:a16="http://schemas.microsoft.com/office/drawing/2014/main" id="{00000000-0008-0000-0600-000089000000}"/>
            </a:ext>
          </a:extLst>
        </xdr:cNvPr>
        <xdr:cNvSpPr/>
      </xdr:nvSpPr>
      <xdr:spPr>
        <a:xfrm>
          <a:off x="3746500" y="967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19118</xdr:rowOff>
    </xdr:from>
    <xdr:ext cx="59901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3497795" y="9448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169962</xdr:rowOff>
    </xdr:from>
    <xdr:to>
      <xdr:col>15</xdr:col>
      <xdr:colOff>101600</xdr:colOff>
      <xdr:row>56</xdr:row>
      <xdr:rowOff>100112</xdr:rowOff>
    </xdr:to>
    <xdr:sp macro="" textlink="">
      <xdr:nvSpPr>
        <xdr:cNvPr id="139" name="楕円 138">
          <a:extLst>
            <a:ext uri="{FF2B5EF4-FFF2-40B4-BE49-F238E27FC236}">
              <a16:creationId xmlns="" xmlns:a16="http://schemas.microsoft.com/office/drawing/2014/main" id="{00000000-0008-0000-0600-00008B000000}"/>
            </a:ext>
          </a:extLst>
        </xdr:cNvPr>
        <xdr:cNvSpPr/>
      </xdr:nvSpPr>
      <xdr:spPr>
        <a:xfrm>
          <a:off x="2857500" y="959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116639</xdr:rowOff>
    </xdr:from>
    <xdr:ext cx="599010"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2608795" y="937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89822</xdr:rowOff>
    </xdr:from>
    <xdr:to>
      <xdr:col>10</xdr:col>
      <xdr:colOff>165100</xdr:colOff>
      <xdr:row>57</xdr:row>
      <xdr:rowOff>19972</xdr:rowOff>
    </xdr:to>
    <xdr:sp macro="" textlink="">
      <xdr:nvSpPr>
        <xdr:cNvPr id="141" name="楕円 140">
          <a:extLst>
            <a:ext uri="{FF2B5EF4-FFF2-40B4-BE49-F238E27FC236}">
              <a16:creationId xmlns="" xmlns:a16="http://schemas.microsoft.com/office/drawing/2014/main" id="{00000000-0008-0000-0600-00008D000000}"/>
            </a:ext>
          </a:extLst>
        </xdr:cNvPr>
        <xdr:cNvSpPr/>
      </xdr:nvSpPr>
      <xdr:spPr>
        <a:xfrm>
          <a:off x="1968500" y="969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36499</xdr:rowOff>
    </xdr:from>
    <xdr:ext cx="599010" cy="259045"/>
    <xdr:sp macro="" textlink="">
      <xdr:nvSpPr>
        <xdr:cNvPr id="142" name="テキスト ボックス 141">
          <a:extLst>
            <a:ext uri="{FF2B5EF4-FFF2-40B4-BE49-F238E27FC236}">
              <a16:creationId xmlns="" xmlns:a16="http://schemas.microsoft.com/office/drawing/2014/main" id="{00000000-0008-0000-0600-00008E000000}"/>
            </a:ext>
          </a:extLst>
        </xdr:cNvPr>
        <xdr:cNvSpPr txBox="1"/>
      </xdr:nvSpPr>
      <xdr:spPr>
        <a:xfrm>
          <a:off x="1719795" y="9466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919</xdr:rowOff>
    </xdr:from>
    <xdr:to>
      <xdr:col>6</xdr:col>
      <xdr:colOff>38100</xdr:colOff>
      <xdr:row>57</xdr:row>
      <xdr:rowOff>102519</xdr:rowOff>
    </xdr:to>
    <xdr:sp macro="" textlink="">
      <xdr:nvSpPr>
        <xdr:cNvPr id="143" name="楕円 142">
          <a:extLst>
            <a:ext uri="{FF2B5EF4-FFF2-40B4-BE49-F238E27FC236}">
              <a16:creationId xmlns="" xmlns:a16="http://schemas.microsoft.com/office/drawing/2014/main" id="{00000000-0008-0000-0600-00008F000000}"/>
            </a:ext>
          </a:extLst>
        </xdr:cNvPr>
        <xdr:cNvSpPr/>
      </xdr:nvSpPr>
      <xdr:spPr>
        <a:xfrm>
          <a:off x="1079500" y="977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119046</xdr:rowOff>
    </xdr:from>
    <xdr:ext cx="534377" cy="259045"/>
    <xdr:sp macro="" textlink="">
      <xdr:nvSpPr>
        <xdr:cNvPr id="144" name="テキスト ボックス 143">
          <a:extLst>
            <a:ext uri="{FF2B5EF4-FFF2-40B4-BE49-F238E27FC236}">
              <a16:creationId xmlns="" xmlns:a16="http://schemas.microsoft.com/office/drawing/2014/main" id="{00000000-0008-0000-0600-000090000000}"/>
            </a:ext>
          </a:extLst>
        </xdr:cNvPr>
        <xdr:cNvSpPr txBox="1"/>
      </xdr:nvSpPr>
      <xdr:spPr>
        <a:xfrm>
          <a:off x="863111" y="954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a:extLst>
            <a:ext uri="{FF2B5EF4-FFF2-40B4-BE49-F238E27FC236}">
              <a16:creationId xmlns="" xmlns:a16="http://schemas.microsoft.com/office/drawing/2014/main" id="{00000000-0008-0000-0600-0000A9000000}"/>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a:extLst>
            <a:ext uri="{FF2B5EF4-FFF2-40B4-BE49-F238E27FC236}">
              <a16:creationId xmlns="" xmlns:a16="http://schemas.microsoft.com/office/drawing/2014/main" id="{00000000-0008-0000-0600-0000AB000000}"/>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a:extLst>
            <a:ext uri="{FF2B5EF4-FFF2-40B4-BE49-F238E27FC236}">
              <a16:creationId xmlns="" xmlns:a16="http://schemas.microsoft.com/office/drawing/2014/main" id="{00000000-0008-0000-0600-0000AC000000}"/>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123279</xdr:rowOff>
    </xdr:from>
    <xdr:to>
      <xdr:col>24</xdr:col>
      <xdr:colOff>63500</xdr:colOff>
      <xdr:row>77</xdr:row>
      <xdr:rowOff>153606</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3797300" y="13324929"/>
          <a:ext cx="838200" cy="3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98519</xdr:rowOff>
    </xdr:from>
    <xdr:ext cx="469744" cy="259045"/>
    <xdr:sp macro="" textlink="">
      <xdr:nvSpPr>
        <xdr:cNvPr id="174" name="維持補修費平均値テキスト">
          <a:extLst>
            <a:ext uri="{FF2B5EF4-FFF2-40B4-BE49-F238E27FC236}">
              <a16:creationId xmlns="" xmlns:a16="http://schemas.microsoft.com/office/drawing/2014/main" id="{00000000-0008-0000-0600-0000AE000000}"/>
            </a:ext>
          </a:extLst>
        </xdr:cNvPr>
        <xdr:cNvSpPr txBox="1"/>
      </xdr:nvSpPr>
      <xdr:spPr>
        <a:xfrm>
          <a:off x="4686300" y="1312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a:extLst>
            <a:ext uri="{FF2B5EF4-FFF2-40B4-BE49-F238E27FC236}">
              <a16:creationId xmlns="" xmlns:a16="http://schemas.microsoft.com/office/drawing/2014/main" id="{00000000-0008-0000-0600-0000AF000000}"/>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123279</xdr:rowOff>
    </xdr:from>
    <xdr:to>
      <xdr:col>19</xdr:col>
      <xdr:colOff>177800</xdr:colOff>
      <xdr:row>77</xdr:row>
      <xdr:rowOff>133947</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flipV="1">
          <a:off x="2908300" y="13324929"/>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a:extLst>
            <a:ext uri="{FF2B5EF4-FFF2-40B4-BE49-F238E27FC236}">
              <a16:creationId xmlns="" xmlns:a16="http://schemas.microsoft.com/office/drawing/2014/main" id="{00000000-0008-0000-0600-0000B1000000}"/>
            </a:ext>
          </a:extLst>
        </xdr:cNvPr>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28694</xdr:rowOff>
    </xdr:from>
    <xdr:ext cx="469744" cy="259045"/>
    <xdr:sp macro="" textlink="">
      <xdr:nvSpPr>
        <xdr:cNvPr id="178" name="テキスト ボックス 177">
          <a:extLst>
            <a:ext uri="{FF2B5EF4-FFF2-40B4-BE49-F238E27FC236}">
              <a16:creationId xmlns="" xmlns:a16="http://schemas.microsoft.com/office/drawing/2014/main" id="{00000000-0008-0000-0600-0000B2000000}"/>
            </a:ext>
          </a:extLst>
        </xdr:cNvPr>
        <xdr:cNvSpPr txBox="1"/>
      </xdr:nvSpPr>
      <xdr:spPr>
        <a:xfrm>
          <a:off x="3562428" y="134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91351</xdr:rowOff>
    </xdr:from>
    <xdr:to>
      <xdr:col>15</xdr:col>
      <xdr:colOff>50800</xdr:colOff>
      <xdr:row>77</xdr:row>
      <xdr:rowOff>133947</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a:off x="2019300" y="13293001"/>
          <a:ext cx="8890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91263</xdr:rowOff>
    </xdr:from>
    <xdr:to>
      <xdr:col>15</xdr:col>
      <xdr:colOff>101600</xdr:colOff>
      <xdr:row>78</xdr:row>
      <xdr:rowOff>21413</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28575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12540</xdr:rowOff>
    </xdr:from>
    <xdr:ext cx="469744" cy="259045"/>
    <xdr:sp macro="" textlink="">
      <xdr:nvSpPr>
        <xdr:cNvPr id="181" name="テキスト ボックス 180">
          <a:extLst>
            <a:ext uri="{FF2B5EF4-FFF2-40B4-BE49-F238E27FC236}">
              <a16:creationId xmlns="" xmlns:a16="http://schemas.microsoft.com/office/drawing/2014/main" id="{00000000-0008-0000-0600-0000B5000000}"/>
            </a:ext>
          </a:extLst>
        </xdr:cNvPr>
        <xdr:cNvSpPr txBox="1"/>
      </xdr:nvSpPr>
      <xdr:spPr>
        <a:xfrm>
          <a:off x="2673428" y="1338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91351</xdr:rowOff>
    </xdr:from>
    <xdr:to>
      <xdr:col>10</xdr:col>
      <xdr:colOff>114300</xdr:colOff>
      <xdr:row>77</xdr:row>
      <xdr:rowOff>159283</xdr:rowOff>
    </xdr:to>
    <xdr:cxnSp macro="">
      <xdr:nvCxnSpPr>
        <xdr:cNvPr id="182" name="直線コネクタ 181">
          <a:extLst>
            <a:ext uri="{FF2B5EF4-FFF2-40B4-BE49-F238E27FC236}">
              <a16:creationId xmlns="" xmlns:a16="http://schemas.microsoft.com/office/drawing/2014/main" id="{00000000-0008-0000-0600-0000B6000000}"/>
            </a:ext>
          </a:extLst>
        </xdr:cNvPr>
        <xdr:cNvCxnSpPr/>
      </xdr:nvCxnSpPr>
      <xdr:spPr>
        <a:xfrm flipV="1">
          <a:off x="1130300" y="13293001"/>
          <a:ext cx="889000" cy="6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101891</xdr:rowOff>
    </xdr:from>
    <xdr:to>
      <xdr:col>10</xdr:col>
      <xdr:colOff>165100</xdr:colOff>
      <xdr:row>78</xdr:row>
      <xdr:rowOff>32041</xdr:rowOff>
    </xdr:to>
    <xdr:sp macro="" textlink="">
      <xdr:nvSpPr>
        <xdr:cNvPr id="183" name="フローチャート: 判断 182">
          <a:extLst>
            <a:ext uri="{FF2B5EF4-FFF2-40B4-BE49-F238E27FC236}">
              <a16:creationId xmlns="" xmlns:a16="http://schemas.microsoft.com/office/drawing/2014/main" id="{00000000-0008-0000-0600-0000B7000000}"/>
            </a:ext>
          </a:extLst>
        </xdr:cNvPr>
        <xdr:cNvSpPr/>
      </xdr:nvSpPr>
      <xdr:spPr>
        <a:xfrm>
          <a:off x="1968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23168</xdr:rowOff>
    </xdr:from>
    <xdr:ext cx="469744"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1784428" y="1339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97930</xdr:rowOff>
    </xdr:from>
    <xdr:to>
      <xdr:col>6</xdr:col>
      <xdr:colOff>38100</xdr:colOff>
      <xdr:row>78</xdr:row>
      <xdr:rowOff>28080</xdr:rowOff>
    </xdr:to>
    <xdr:sp macro="" textlink="">
      <xdr:nvSpPr>
        <xdr:cNvPr id="185" name="フローチャート: 判断 184">
          <a:extLst>
            <a:ext uri="{FF2B5EF4-FFF2-40B4-BE49-F238E27FC236}">
              <a16:creationId xmlns="" xmlns:a16="http://schemas.microsoft.com/office/drawing/2014/main" id="{00000000-0008-0000-0600-0000B9000000}"/>
            </a:ext>
          </a:extLst>
        </xdr:cNvPr>
        <xdr:cNvSpPr/>
      </xdr:nvSpPr>
      <xdr:spPr>
        <a:xfrm>
          <a:off x="1079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44607</xdr:rowOff>
    </xdr:from>
    <xdr:ext cx="469744"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895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102806</xdr:rowOff>
    </xdr:from>
    <xdr:to>
      <xdr:col>24</xdr:col>
      <xdr:colOff>114300</xdr:colOff>
      <xdr:row>78</xdr:row>
      <xdr:rowOff>32956</xdr:rowOff>
    </xdr:to>
    <xdr:sp macro="" textlink="">
      <xdr:nvSpPr>
        <xdr:cNvPr id="192" name="楕円 191">
          <a:extLst>
            <a:ext uri="{FF2B5EF4-FFF2-40B4-BE49-F238E27FC236}">
              <a16:creationId xmlns="" xmlns:a16="http://schemas.microsoft.com/office/drawing/2014/main" id="{00000000-0008-0000-0600-0000C0000000}"/>
            </a:ext>
          </a:extLst>
        </xdr:cNvPr>
        <xdr:cNvSpPr/>
      </xdr:nvSpPr>
      <xdr:spPr>
        <a:xfrm>
          <a:off x="4584700" y="133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81233</xdr:rowOff>
    </xdr:from>
    <xdr:ext cx="469744" cy="259045"/>
    <xdr:sp macro="" textlink="">
      <xdr:nvSpPr>
        <xdr:cNvPr id="193" name="維持補修費該当値テキスト">
          <a:extLst>
            <a:ext uri="{FF2B5EF4-FFF2-40B4-BE49-F238E27FC236}">
              <a16:creationId xmlns="" xmlns:a16="http://schemas.microsoft.com/office/drawing/2014/main" id="{00000000-0008-0000-0600-0000C1000000}"/>
            </a:ext>
          </a:extLst>
        </xdr:cNvPr>
        <xdr:cNvSpPr txBox="1"/>
      </xdr:nvSpPr>
      <xdr:spPr>
        <a:xfrm>
          <a:off x="4686300" y="1328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72479</xdr:rowOff>
    </xdr:from>
    <xdr:to>
      <xdr:col>20</xdr:col>
      <xdr:colOff>38100</xdr:colOff>
      <xdr:row>78</xdr:row>
      <xdr:rowOff>2629</xdr:rowOff>
    </xdr:to>
    <xdr:sp macro="" textlink="">
      <xdr:nvSpPr>
        <xdr:cNvPr id="194" name="楕円 193">
          <a:extLst>
            <a:ext uri="{FF2B5EF4-FFF2-40B4-BE49-F238E27FC236}">
              <a16:creationId xmlns="" xmlns:a16="http://schemas.microsoft.com/office/drawing/2014/main" id="{00000000-0008-0000-0600-0000C2000000}"/>
            </a:ext>
          </a:extLst>
        </xdr:cNvPr>
        <xdr:cNvSpPr/>
      </xdr:nvSpPr>
      <xdr:spPr>
        <a:xfrm>
          <a:off x="3746500" y="1327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19156</xdr:rowOff>
    </xdr:from>
    <xdr:ext cx="469744"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3562428" y="1304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83147</xdr:rowOff>
    </xdr:from>
    <xdr:to>
      <xdr:col>15</xdr:col>
      <xdr:colOff>101600</xdr:colOff>
      <xdr:row>78</xdr:row>
      <xdr:rowOff>13297</xdr:rowOff>
    </xdr:to>
    <xdr:sp macro="" textlink="">
      <xdr:nvSpPr>
        <xdr:cNvPr id="196" name="楕円 195">
          <a:extLst>
            <a:ext uri="{FF2B5EF4-FFF2-40B4-BE49-F238E27FC236}">
              <a16:creationId xmlns="" xmlns:a16="http://schemas.microsoft.com/office/drawing/2014/main" id="{00000000-0008-0000-0600-0000C4000000}"/>
            </a:ext>
          </a:extLst>
        </xdr:cNvPr>
        <xdr:cNvSpPr/>
      </xdr:nvSpPr>
      <xdr:spPr>
        <a:xfrm>
          <a:off x="2857500" y="132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29824</xdr:rowOff>
    </xdr:from>
    <xdr:ext cx="469744" cy="259045"/>
    <xdr:sp macro="" textlink="">
      <xdr:nvSpPr>
        <xdr:cNvPr id="197" name="テキスト ボックス 196">
          <a:extLst>
            <a:ext uri="{FF2B5EF4-FFF2-40B4-BE49-F238E27FC236}">
              <a16:creationId xmlns="" xmlns:a16="http://schemas.microsoft.com/office/drawing/2014/main" id="{00000000-0008-0000-0600-0000C5000000}"/>
            </a:ext>
          </a:extLst>
        </xdr:cNvPr>
        <xdr:cNvSpPr txBox="1"/>
      </xdr:nvSpPr>
      <xdr:spPr>
        <a:xfrm>
          <a:off x="2673428" y="1306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40551</xdr:rowOff>
    </xdr:from>
    <xdr:to>
      <xdr:col>10</xdr:col>
      <xdr:colOff>165100</xdr:colOff>
      <xdr:row>77</xdr:row>
      <xdr:rowOff>142151</xdr:rowOff>
    </xdr:to>
    <xdr:sp macro="" textlink="">
      <xdr:nvSpPr>
        <xdr:cNvPr id="198" name="楕円 197">
          <a:extLst>
            <a:ext uri="{FF2B5EF4-FFF2-40B4-BE49-F238E27FC236}">
              <a16:creationId xmlns="" xmlns:a16="http://schemas.microsoft.com/office/drawing/2014/main" id="{00000000-0008-0000-0600-0000C6000000}"/>
            </a:ext>
          </a:extLst>
        </xdr:cNvPr>
        <xdr:cNvSpPr/>
      </xdr:nvSpPr>
      <xdr:spPr>
        <a:xfrm>
          <a:off x="1968500" y="1324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158678</xdr:rowOff>
    </xdr:from>
    <xdr:ext cx="469744" cy="259045"/>
    <xdr:sp macro="" textlink="">
      <xdr:nvSpPr>
        <xdr:cNvPr id="199" name="テキスト ボックス 198">
          <a:extLst>
            <a:ext uri="{FF2B5EF4-FFF2-40B4-BE49-F238E27FC236}">
              <a16:creationId xmlns="" xmlns:a16="http://schemas.microsoft.com/office/drawing/2014/main" id="{00000000-0008-0000-0600-0000C7000000}"/>
            </a:ext>
          </a:extLst>
        </xdr:cNvPr>
        <xdr:cNvSpPr txBox="1"/>
      </xdr:nvSpPr>
      <xdr:spPr>
        <a:xfrm>
          <a:off x="1784428" y="13017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108483</xdr:rowOff>
    </xdr:from>
    <xdr:to>
      <xdr:col>6</xdr:col>
      <xdr:colOff>38100</xdr:colOff>
      <xdr:row>78</xdr:row>
      <xdr:rowOff>38633</xdr:rowOff>
    </xdr:to>
    <xdr:sp macro="" textlink="">
      <xdr:nvSpPr>
        <xdr:cNvPr id="200" name="楕円 199">
          <a:extLst>
            <a:ext uri="{FF2B5EF4-FFF2-40B4-BE49-F238E27FC236}">
              <a16:creationId xmlns="" xmlns:a16="http://schemas.microsoft.com/office/drawing/2014/main" id="{00000000-0008-0000-0600-0000C8000000}"/>
            </a:ext>
          </a:extLst>
        </xdr:cNvPr>
        <xdr:cNvSpPr/>
      </xdr:nvSpPr>
      <xdr:spPr>
        <a:xfrm>
          <a:off x="1079500" y="1331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29760</xdr:rowOff>
    </xdr:from>
    <xdr:ext cx="469744" cy="259045"/>
    <xdr:sp macro="" textlink="">
      <xdr:nvSpPr>
        <xdr:cNvPr id="201" name="テキスト ボックス 200">
          <a:extLst>
            <a:ext uri="{FF2B5EF4-FFF2-40B4-BE49-F238E27FC236}">
              <a16:creationId xmlns="" xmlns:a16="http://schemas.microsoft.com/office/drawing/2014/main" id="{00000000-0008-0000-0600-0000C9000000}"/>
            </a:ext>
          </a:extLst>
        </xdr:cNvPr>
        <xdr:cNvSpPr txBox="1"/>
      </xdr:nvSpPr>
      <xdr:spPr>
        <a:xfrm>
          <a:off x="895428" y="13402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a:extLst>
            <a:ext uri="{FF2B5EF4-FFF2-40B4-BE49-F238E27FC236}">
              <a16:creationId xmlns="" xmlns:a16="http://schemas.microsoft.com/office/drawing/2014/main" id="{00000000-0008-0000-0600-0000E5000000}"/>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a:extLst>
            <a:ext uri="{FF2B5EF4-FFF2-40B4-BE49-F238E27FC236}">
              <a16:creationId xmlns="" xmlns:a16="http://schemas.microsoft.com/office/drawing/2014/main" id="{00000000-0008-0000-0600-0000E7000000}"/>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164542</xdr:rowOff>
    </xdr:from>
    <xdr:to>
      <xdr:col>24</xdr:col>
      <xdr:colOff>63500</xdr:colOff>
      <xdr:row>97</xdr:row>
      <xdr:rowOff>3868</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flipV="1">
          <a:off x="3797300" y="16623742"/>
          <a:ext cx="8382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18291</xdr:rowOff>
    </xdr:from>
    <xdr:ext cx="534377" cy="259045"/>
    <xdr:sp macro="" textlink="">
      <xdr:nvSpPr>
        <xdr:cNvPr id="234" name="扶助費平均値テキスト">
          <a:extLst>
            <a:ext uri="{FF2B5EF4-FFF2-40B4-BE49-F238E27FC236}">
              <a16:creationId xmlns="" xmlns:a16="http://schemas.microsoft.com/office/drawing/2014/main" id="{00000000-0008-0000-0600-0000EA000000}"/>
            </a:ext>
          </a:extLst>
        </xdr:cNvPr>
        <xdr:cNvSpPr txBox="1"/>
      </xdr:nvSpPr>
      <xdr:spPr>
        <a:xfrm>
          <a:off x="4686300" y="1613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a:extLst>
            <a:ext uri="{FF2B5EF4-FFF2-40B4-BE49-F238E27FC236}">
              <a16:creationId xmlns="" xmlns:a16="http://schemas.microsoft.com/office/drawing/2014/main" id="{00000000-0008-0000-0600-0000EB000000}"/>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3868</xdr:rowOff>
    </xdr:from>
    <xdr:to>
      <xdr:col>19</xdr:col>
      <xdr:colOff>177800</xdr:colOff>
      <xdr:row>97</xdr:row>
      <xdr:rowOff>18117</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flipV="1">
          <a:off x="2908300" y="16634518"/>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a:extLst>
            <a:ext uri="{FF2B5EF4-FFF2-40B4-BE49-F238E27FC236}">
              <a16:creationId xmlns="" xmlns:a16="http://schemas.microsoft.com/office/drawing/2014/main" id="{00000000-0008-0000-0600-0000ED000000}"/>
            </a:ext>
          </a:extLst>
        </xdr:cNvPr>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7590</xdr:rowOff>
    </xdr:from>
    <xdr:ext cx="534377" cy="259045"/>
    <xdr:sp macro="" textlink="">
      <xdr:nvSpPr>
        <xdr:cNvPr id="238" name="テキスト ボックス 237">
          <a:extLst>
            <a:ext uri="{FF2B5EF4-FFF2-40B4-BE49-F238E27FC236}">
              <a16:creationId xmlns="" xmlns:a16="http://schemas.microsoft.com/office/drawing/2014/main" id="{00000000-0008-0000-0600-0000EE000000}"/>
            </a:ext>
          </a:extLst>
        </xdr:cNvPr>
        <xdr:cNvSpPr txBox="1"/>
      </xdr:nvSpPr>
      <xdr:spPr>
        <a:xfrm>
          <a:off x="3530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18117</xdr:rowOff>
    </xdr:from>
    <xdr:to>
      <xdr:col>15</xdr:col>
      <xdr:colOff>50800</xdr:colOff>
      <xdr:row>97</xdr:row>
      <xdr:rowOff>37167</xdr:rowOff>
    </xdr:to>
    <xdr:cxnSp macro="">
      <xdr:nvCxnSpPr>
        <xdr:cNvPr id="239" name="直線コネクタ 238">
          <a:extLst>
            <a:ext uri="{FF2B5EF4-FFF2-40B4-BE49-F238E27FC236}">
              <a16:creationId xmlns="" xmlns:a16="http://schemas.microsoft.com/office/drawing/2014/main" id="{00000000-0008-0000-0600-0000EF000000}"/>
            </a:ext>
          </a:extLst>
        </xdr:cNvPr>
        <xdr:cNvCxnSpPr/>
      </xdr:nvCxnSpPr>
      <xdr:spPr>
        <a:xfrm flipV="1">
          <a:off x="2019300" y="16648767"/>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0" name="フローチャート: 判断 239">
          <a:extLst>
            <a:ext uri="{FF2B5EF4-FFF2-40B4-BE49-F238E27FC236}">
              <a16:creationId xmlns="" xmlns:a16="http://schemas.microsoft.com/office/drawing/2014/main" id="{00000000-0008-0000-0600-0000F0000000}"/>
            </a:ext>
          </a:extLst>
        </xdr:cNvPr>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48291</xdr:rowOff>
    </xdr:from>
    <xdr:ext cx="534377" cy="259045"/>
    <xdr:sp macro="" textlink="">
      <xdr:nvSpPr>
        <xdr:cNvPr id="241" name="テキスト ボックス 240">
          <a:extLst>
            <a:ext uri="{FF2B5EF4-FFF2-40B4-BE49-F238E27FC236}">
              <a16:creationId xmlns="" xmlns:a16="http://schemas.microsoft.com/office/drawing/2014/main" id="{00000000-0008-0000-0600-0000F1000000}"/>
            </a:ext>
          </a:extLst>
        </xdr:cNvPr>
        <xdr:cNvSpPr txBox="1"/>
      </xdr:nvSpPr>
      <xdr:spPr>
        <a:xfrm>
          <a:off x="2641111" y="163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33696</xdr:rowOff>
    </xdr:from>
    <xdr:to>
      <xdr:col>10</xdr:col>
      <xdr:colOff>114300</xdr:colOff>
      <xdr:row>97</xdr:row>
      <xdr:rowOff>37167</xdr:rowOff>
    </xdr:to>
    <xdr:cxnSp macro="">
      <xdr:nvCxnSpPr>
        <xdr:cNvPr id="242" name="直線コネクタ 241">
          <a:extLst>
            <a:ext uri="{FF2B5EF4-FFF2-40B4-BE49-F238E27FC236}">
              <a16:creationId xmlns="" xmlns:a16="http://schemas.microsoft.com/office/drawing/2014/main" id="{00000000-0008-0000-0600-0000F2000000}"/>
            </a:ext>
          </a:extLst>
        </xdr:cNvPr>
        <xdr:cNvCxnSpPr/>
      </xdr:nvCxnSpPr>
      <xdr:spPr>
        <a:xfrm>
          <a:off x="1130300" y="16664346"/>
          <a:ext cx="889000" cy="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43" name="フローチャート: 判断 242">
          <a:extLst>
            <a:ext uri="{FF2B5EF4-FFF2-40B4-BE49-F238E27FC236}">
              <a16:creationId xmlns="" xmlns:a16="http://schemas.microsoft.com/office/drawing/2014/main" id="{00000000-0008-0000-0600-0000F3000000}"/>
            </a:ext>
          </a:extLst>
        </xdr:cNvPr>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77280</xdr:rowOff>
    </xdr:from>
    <xdr:ext cx="534377"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1752111" y="1636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45" name="フローチャート: 判断 244">
          <a:extLst>
            <a:ext uri="{FF2B5EF4-FFF2-40B4-BE49-F238E27FC236}">
              <a16:creationId xmlns="" xmlns:a16="http://schemas.microsoft.com/office/drawing/2014/main" id="{00000000-0008-0000-0600-0000F5000000}"/>
            </a:ext>
          </a:extLst>
        </xdr:cNvPr>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84628</xdr:rowOff>
    </xdr:from>
    <xdr:ext cx="534377"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863111" y="1637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113742</xdr:rowOff>
    </xdr:from>
    <xdr:to>
      <xdr:col>24</xdr:col>
      <xdr:colOff>114300</xdr:colOff>
      <xdr:row>97</xdr:row>
      <xdr:rowOff>43892</xdr:rowOff>
    </xdr:to>
    <xdr:sp macro="" textlink="">
      <xdr:nvSpPr>
        <xdr:cNvPr id="252" name="楕円 251">
          <a:extLst>
            <a:ext uri="{FF2B5EF4-FFF2-40B4-BE49-F238E27FC236}">
              <a16:creationId xmlns="" xmlns:a16="http://schemas.microsoft.com/office/drawing/2014/main" id="{00000000-0008-0000-0600-0000FC000000}"/>
            </a:ext>
          </a:extLst>
        </xdr:cNvPr>
        <xdr:cNvSpPr/>
      </xdr:nvSpPr>
      <xdr:spPr>
        <a:xfrm>
          <a:off x="4584700" y="1657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92169</xdr:rowOff>
    </xdr:from>
    <xdr:ext cx="534377" cy="259045"/>
    <xdr:sp macro="" textlink="">
      <xdr:nvSpPr>
        <xdr:cNvPr id="253" name="扶助費該当値テキスト">
          <a:extLst>
            <a:ext uri="{FF2B5EF4-FFF2-40B4-BE49-F238E27FC236}">
              <a16:creationId xmlns="" xmlns:a16="http://schemas.microsoft.com/office/drawing/2014/main" id="{00000000-0008-0000-0600-0000FD000000}"/>
            </a:ext>
          </a:extLst>
        </xdr:cNvPr>
        <xdr:cNvSpPr txBox="1"/>
      </xdr:nvSpPr>
      <xdr:spPr>
        <a:xfrm>
          <a:off x="4686300" y="1655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124518</xdr:rowOff>
    </xdr:from>
    <xdr:to>
      <xdr:col>20</xdr:col>
      <xdr:colOff>38100</xdr:colOff>
      <xdr:row>97</xdr:row>
      <xdr:rowOff>54668</xdr:rowOff>
    </xdr:to>
    <xdr:sp macro="" textlink="">
      <xdr:nvSpPr>
        <xdr:cNvPr id="254" name="楕円 253">
          <a:extLst>
            <a:ext uri="{FF2B5EF4-FFF2-40B4-BE49-F238E27FC236}">
              <a16:creationId xmlns="" xmlns:a16="http://schemas.microsoft.com/office/drawing/2014/main" id="{00000000-0008-0000-0600-0000FE000000}"/>
            </a:ext>
          </a:extLst>
        </xdr:cNvPr>
        <xdr:cNvSpPr/>
      </xdr:nvSpPr>
      <xdr:spPr>
        <a:xfrm>
          <a:off x="3746500" y="1658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45795</xdr:rowOff>
    </xdr:from>
    <xdr:ext cx="534377"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3530111" y="1667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138767</xdr:rowOff>
    </xdr:from>
    <xdr:to>
      <xdr:col>15</xdr:col>
      <xdr:colOff>101600</xdr:colOff>
      <xdr:row>97</xdr:row>
      <xdr:rowOff>68917</xdr:rowOff>
    </xdr:to>
    <xdr:sp macro="" textlink="">
      <xdr:nvSpPr>
        <xdr:cNvPr id="256" name="楕円 255">
          <a:extLst>
            <a:ext uri="{FF2B5EF4-FFF2-40B4-BE49-F238E27FC236}">
              <a16:creationId xmlns="" xmlns:a16="http://schemas.microsoft.com/office/drawing/2014/main" id="{00000000-0008-0000-0600-000000010000}"/>
            </a:ext>
          </a:extLst>
        </xdr:cNvPr>
        <xdr:cNvSpPr/>
      </xdr:nvSpPr>
      <xdr:spPr>
        <a:xfrm>
          <a:off x="2857500" y="1659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60044</xdr:rowOff>
    </xdr:from>
    <xdr:ext cx="534377"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2641111" y="1669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157817</xdr:rowOff>
    </xdr:from>
    <xdr:to>
      <xdr:col>10</xdr:col>
      <xdr:colOff>165100</xdr:colOff>
      <xdr:row>97</xdr:row>
      <xdr:rowOff>87967</xdr:rowOff>
    </xdr:to>
    <xdr:sp macro="" textlink="">
      <xdr:nvSpPr>
        <xdr:cNvPr id="258" name="楕円 257">
          <a:extLst>
            <a:ext uri="{FF2B5EF4-FFF2-40B4-BE49-F238E27FC236}">
              <a16:creationId xmlns="" xmlns:a16="http://schemas.microsoft.com/office/drawing/2014/main" id="{00000000-0008-0000-0600-000002010000}"/>
            </a:ext>
          </a:extLst>
        </xdr:cNvPr>
        <xdr:cNvSpPr/>
      </xdr:nvSpPr>
      <xdr:spPr>
        <a:xfrm>
          <a:off x="1968500" y="1661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79094</xdr:rowOff>
    </xdr:from>
    <xdr:ext cx="534377" cy="259045"/>
    <xdr:sp macro=""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1752111" y="167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154346</xdr:rowOff>
    </xdr:from>
    <xdr:to>
      <xdr:col>6</xdr:col>
      <xdr:colOff>38100</xdr:colOff>
      <xdr:row>97</xdr:row>
      <xdr:rowOff>84496</xdr:rowOff>
    </xdr:to>
    <xdr:sp macro="" textlink="">
      <xdr:nvSpPr>
        <xdr:cNvPr id="260" name="楕円 259">
          <a:extLst>
            <a:ext uri="{FF2B5EF4-FFF2-40B4-BE49-F238E27FC236}">
              <a16:creationId xmlns="" xmlns:a16="http://schemas.microsoft.com/office/drawing/2014/main" id="{00000000-0008-0000-0600-000004010000}"/>
            </a:ext>
          </a:extLst>
        </xdr:cNvPr>
        <xdr:cNvSpPr/>
      </xdr:nvSpPr>
      <xdr:spPr>
        <a:xfrm>
          <a:off x="1079500" y="1661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75623</xdr:rowOff>
    </xdr:from>
    <xdr:ext cx="534377" cy="259045"/>
    <xdr:sp macro="" textlink="">
      <xdr:nvSpPr>
        <xdr:cNvPr id="261" name="テキスト ボックス 260">
          <a:extLst>
            <a:ext uri="{FF2B5EF4-FFF2-40B4-BE49-F238E27FC236}">
              <a16:creationId xmlns="" xmlns:a16="http://schemas.microsoft.com/office/drawing/2014/main" id="{00000000-0008-0000-0600-000005010000}"/>
            </a:ext>
          </a:extLst>
        </xdr:cNvPr>
        <xdr:cNvSpPr txBox="1"/>
      </xdr:nvSpPr>
      <xdr:spPr>
        <a:xfrm>
          <a:off x="863111" y="1670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a:extLst>
            <a:ext uri="{FF2B5EF4-FFF2-40B4-BE49-F238E27FC236}">
              <a16:creationId xmlns="" xmlns:a16="http://schemas.microsoft.com/office/drawing/2014/main" id="{00000000-0008-0000-0600-00001C010000}"/>
            </a:ext>
          </a:extLst>
        </xdr:cNvPr>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a:extLst>
            <a:ext uri="{FF2B5EF4-FFF2-40B4-BE49-F238E27FC236}">
              <a16:creationId xmlns="" xmlns:a16="http://schemas.microsoft.com/office/drawing/2014/main" id="{00000000-0008-0000-0600-00001D010000}"/>
            </a:ext>
          </a:extLst>
        </xdr:cNvPr>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a:extLst>
            <a:ext uri="{FF2B5EF4-FFF2-40B4-BE49-F238E27FC236}">
              <a16:creationId xmlns="" xmlns:a16="http://schemas.microsoft.com/office/drawing/2014/main" id="{00000000-0008-0000-0600-00001E010000}"/>
            </a:ext>
          </a:extLst>
        </xdr:cNvPr>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96001</xdr:rowOff>
    </xdr:from>
    <xdr:to>
      <xdr:col>55</xdr:col>
      <xdr:colOff>0</xdr:colOff>
      <xdr:row>34</xdr:row>
      <xdr:rowOff>146430</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9639300" y="5582401"/>
          <a:ext cx="838200" cy="39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94224</xdr:rowOff>
    </xdr:from>
    <xdr:ext cx="599010" cy="259045"/>
    <xdr:sp macro="" textlink="">
      <xdr:nvSpPr>
        <xdr:cNvPr id="289" name="補助費等平均値テキスト">
          <a:extLst>
            <a:ext uri="{FF2B5EF4-FFF2-40B4-BE49-F238E27FC236}">
              <a16:creationId xmlns="" xmlns:a16="http://schemas.microsoft.com/office/drawing/2014/main" id="{00000000-0008-0000-0600-000021010000}"/>
            </a:ext>
          </a:extLst>
        </xdr:cNvPr>
        <xdr:cNvSpPr txBox="1"/>
      </xdr:nvSpPr>
      <xdr:spPr>
        <a:xfrm>
          <a:off x="10528300" y="6094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a:extLst>
            <a:ext uri="{FF2B5EF4-FFF2-40B4-BE49-F238E27FC236}">
              <a16:creationId xmlns="" xmlns:a16="http://schemas.microsoft.com/office/drawing/2014/main" id="{00000000-0008-0000-0600-000022010000}"/>
            </a:ext>
          </a:extLst>
        </xdr:cNvPr>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96001</xdr:rowOff>
    </xdr:from>
    <xdr:to>
      <xdr:col>50</xdr:col>
      <xdr:colOff>114300</xdr:colOff>
      <xdr:row>36</xdr:row>
      <xdr:rowOff>42746</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flipV="1">
          <a:off x="8750300" y="5582401"/>
          <a:ext cx="889000" cy="63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a:extLst>
            <a:ext uri="{FF2B5EF4-FFF2-40B4-BE49-F238E27FC236}">
              <a16:creationId xmlns="" xmlns:a16="http://schemas.microsoft.com/office/drawing/2014/main" id="{00000000-0008-0000-0600-000024010000}"/>
            </a:ext>
          </a:extLst>
        </xdr:cNvPr>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88564</xdr:rowOff>
    </xdr:from>
    <xdr:ext cx="599010" cy="259045"/>
    <xdr:sp macro="" textlink="">
      <xdr:nvSpPr>
        <xdr:cNvPr id="293" name="テキスト ボックス 292">
          <a:extLst>
            <a:ext uri="{FF2B5EF4-FFF2-40B4-BE49-F238E27FC236}">
              <a16:creationId xmlns="" xmlns:a16="http://schemas.microsoft.com/office/drawing/2014/main" id="{00000000-0008-0000-0600-000025010000}"/>
            </a:ext>
          </a:extLst>
        </xdr:cNvPr>
        <xdr:cNvSpPr txBox="1"/>
      </xdr:nvSpPr>
      <xdr:spPr>
        <a:xfrm>
          <a:off x="9339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42746</xdr:rowOff>
    </xdr:from>
    <xdr:to>
      <xdr:col>45</xdr:col>
      <xdr:colOff>177800</xdr:colOff>
      <xdr:row>36</xdr:row>
      <xdr:rowOff>65117</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flipV="1">
          <a:off x="7861300" y="6214946"/>
          <a:ext cx="889000" cy="2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295" name="フローチャート: 判断 294">
          <a:extLst>
            <a:ext uri="{FF2B5EF4-FFF2-40B4-BE49-F238E27FC236}">
              <a16:creationId xmlns="" xmlns:a16="http://schemas.microsoft.com/office/drawing/2014/main" id="{00000000-0008-0000-0600-000027010000}"/>
            </a:ext>
          </a:extLst>
        </xdr:cNvPr>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32388</xdr:rowOff>
    </xdr:from>
    <xdr:ext cx="534377" cy="259045"/>
    <xdr:sp macro="" textlink="">
      <xdr:nvSpPr>
        <xdr:cNvPr id="296" name="テキスト ボックス 295">
          <a:extLst>
            <a:ext uri="{FF2B5EF4-FFF2-40B4-BE49-F238E27FC236}">
              <a16:creationId xmlns="" xmlns:a16="http://schemas.microsoft.com/office/drawing/2014/main" id="{00000000-0008-0000-0600-000028010000}"/>
            </a:ext>
          </a:extLst>
        </xdr:cNvPr>
        <xdr:cNvSpPr txBox="1"/>
      </xdr:nvSpPr>
      <xdr:spPr>
        <a:xfrm>
          <a:off x="8483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45179</xdr:rowOff>
    </xdr:from>
    <xdr:to>
      <xdr:col>41</xdr:col>
      <xdr:colOff>50800</xdr:colOff>
      <xdr:row>36</xdr:row>
      <xdr:rowOff>65117</xdr:rowOff>
    </xdr:to>
    <xdr:cxnSp macro="">
      <xdr:nvCxnSpPr>
        <xdr:cNvPr id="297" name="直線コネクタ 296">
          <a:extLst>
            <a:ext uri="{FF2B5EF4-FFF2-40B4-BE49-F238E27FC236}">
              <a16:creationId xmlns="" xmlns:a16="http://schemas.microsoft.com/office/drawing/2014/main" id="{00000000-0008-0000-0600-000029010000}"/>
            </a:ext>
          </a:extLst>
        </xdr:cNvPr>
        <xdr:cNvCxnSpPr/>
      </xdr:nvCxnSpPr>
      <xdr:spPr>
        <a:xfrm>
          <a:off x="6972300" y="6217379"/>
          <a:ext cx="889000" cy="1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298" name="フローチャート: 判断 297">
          <a:extLst>
            <a:ext uri="{FF2B5EF4-FFF2-40B4-BE49-F238E27FC236}">
              <a16:creationId xmlns="" xmlns:a16="http://schemas.microsoft.com/office/drawing/2014/main" id="{00000000-0008-0000-0600-00002A010000}"/>
            </a:ext>
          </a:extLst>
        </xdr:cNvPr>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34116</xdr:rowOff>
    </xdr:from>
    <xdr:ext cx="534377" cy="259045"/>
    <xdr:sp macro="" textlink="">
      <xdr:nvSpPr>
        <xdr:cNvPr id="299" name="テキスト ボックス 298">
          <a:extLst>
            <a:ext uri="{FF2B5EF4-FFF2-40B4-BE49-F238E27FC236}">
              <a16:creationId xmlns="" xmlns:a16="http://schemas.microsoft.com/office/drawing/2014/main" id="{00000000-0008-0000-0600-00002B010000}"/>
            </a:ext>
          </a:extLst>
        </xdr:cNvPr>
        <xdr:cNvSpPr txBox="1"/>
      </xdr:nvSpPr>
      <xdr:spPr>
        <a:xfrm>
          <a:off x="7594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0" name="フローチャート: 判断 299">
          <a:extLst>
            <a:ext uri="{FF2B5EF4-FFF2-40B4-BE49-F238E27FC236}">
              <a16:creationId xmlns="" xmlns:a16="http://schemas.microsoft.com/office/drawing/2014/main" id="{00000000-0008-0000-0600-00002C010000}"/>
            </a:ext>
          </a:extLst>
        </xdr:cNvPr>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62572</xdr:rowOff>
    </xdr:from>
    <xdr:ext cx="534377"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6705111" y="64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95630</xdr:rowOff>
    </xdr:from>
    <xdr:to>
      <xdr:col>55</xdr:col>
      <xdr:colOff>50800</xdr:colOff>
      <xdr:row>35</xdr:row>
      <xdr:rowOff>25780</xdr:rowOff>
    </xdr:to>
    <xdr:sp macro="" textlink="">
      <xdr:nvSpPr>
        <xdr:cNvPr id="307" name="楕円 306">
          <a:extLst>
            <a:ext uri="{FF2B5EF4-FFF2-40B4-BE49-F238E27FC236}">
              <a16:creationId xmlns="" xmlns:a16="http://schemas.microsoft.com/office/drawing/2014/main" id="{00000000-0008-0000-0600-000033010000}"/>
            </a:ext>
          </a:extLst>
        </xdr:cNvPr>
        <xdr:cNvSpPr/>
      </xdr:nvSpPr>
      <xdr:spPr>
        <a:xfrm>
          <a:off x="10426700" y="592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118507</xdr:rowOff>
    </xdr:from>
    <xdr:ext cx="599010" cy="259045"/>
    <xdr:sp macro="" textlink="">
      <xdr:nvSpPr>
        <xdr:cNvPr id="308" name="補助費等該当値テキスト">
          <a:extLst>
            <a:ext uri="{FF2B5EF4-FFF2-40B4-BE49-F238E27FC236}">
              <a16:creationId xmlns="" xmlns:a16="http://schemas.microsoft.com/office/drawing/2014/main" id="{00000000-0008-0000-0600-000034010000}"/>
            </a:ext>
          </a:extLst>
        </xdr:cNvPr>
        <xdr:cNvSpPr txBox="1"/>
      </xdr:nvSpPr>
      <xdr:spPr>
        <a:xfrm>
          <a:off x="10528300" y="577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45201</xdr:rowOff>
    </xdr:from>
    <xdr:to>
      <xdr:col>50</xdr:col>
      <xdr:colOff>165100</xdr:colOff>
      <xdr:row>32</xdr:row>
      <xdr:rowOff>146801</xdr:rowOff>
    </xdr:to>
    <xdr:sp macro="" textlink="">
      <xdr:nvSpPr>
        <xdr:cNvPr id="309" name="楕円 308">
          <a:extLst>
            <a:ext uri="{FF2B5EF4-FFF2-40B4-BE49-F238E27FC236}">
              <a16:creationId xmlns="" xmlns:a16="http://schemas.microsoft.com/office/drawing/2014/main" id="{00000000-0008-0000-0600-000035010000}"/>
            </a:ext>
          </a:extLst>
        </xdr:cNvPr>
        <xdr:cNvSpPr/>
      </xdr:nvSpPr>
      <xdr:spPr>
        <a:xfrm>
          <a:off x="9588500" y="553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163328</xdr:rowOff>
    </xdr:from>
    <xdr:ext cx="59901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9339795" y="5306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163396</xdr:rowOff>
    </xdr:from>
    <xdr:to>
      <xdr:col>46</xdr:col>
      <xdr:colOff>38100</xdr:colOff>
      <xdr:row>36</xdr:row>
      <xdr:rowOff>93546</xdr:rowOff>
    </xdr:to>
    <xdr:sp macro="" textlink="">
      <xdr:nvSpPr>
        <xdr:cNvPr id="311" name="楕円 310">
          <a:extLst>
            <a:ext uri="{FF2B5EF4-FFF2-40B4-BE49-F238E27FC236}">
              <a16:creationId xmlns="" xmlns:a16="http://schemas.microsoft.com/office/drawing/2014/main" id="{00000000-0008-0000-0600-000037010000}"/>
            </a:ext>
          </a:extLst>
        </xdr:cNvPr>
        <xdr:cNvSpPr/>
      </xdr:nvSpPr>
      <xdr:spPr>
        <a:xfrm>
          <a:off x="8699500" y="616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110073</xdr:rowOff>
    </xdr:from>
    <xdr:ext cx="534377"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8483111" y="593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14317</xdr:rowOff>
    </xdr:from>
    <xdr:to>
      <xdr:col>41</xdr:col>
      <xdr:colOff>101600</xdr:colOff>
      <xdr:row>36</xdr:row>
      <xdr:rowOff>115917</xdr:rowOff>
    </xdr:to>
    <xdr:sp macro="" textlink="">
      <xdr:nvSpPr>
        <xdr:cNvPr id="313" name="楕円 312">
          <a:extLst>
            <a:ext uri="{FF2B5EF4-FFF2-40B4-BE49-F238E27FC236}">
              <a16:creationId xmlns="" xmlns:a16="http://schemas.microsoft.com/office/drawing/2014/main" id="{00000000-0008-0000-0600-000039010000}"/>
            </a:ext>
          </a:extLst>
        </xdr:cNvPr>
        <xdr:cNvSpPr/>
      </xdr:nvSpPr>
      <xdr:spPr>
        <a:xfrm>
          <a:off x="7810500" y="618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132444</xdr:rowOff>
    </xdr:from>
    <xdr:ext cx="534377"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7594111" y="596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165829</xdr:rowOff>
    </xdr:from>
    <xdr:to>
      <xdr:col>36</xdr:col>
      <xdr:colOff>165100</xdr:colOff>
      <xdr:row>36</xdr:row>
      <xdr:rowOff>95979</xdr:rowOff>
    </xdr:to>
    <xdr:sp macro="" textlink="">
      <xdr:nvSpPr>
        <xdr:cNvPr id="315" name="楕円 314">
          <a:extLst>
            <a:ext uri="{FF2B5EF4-FFF2-40B4-BE49-F238E27FC236}">
              <a16:creationId xmlns="" xmlns:a16="http://schemas.microsoft.com/office/drawing/2014/main" id="{00000000-0008-0000-0600-00003B010000}"/>
            </a:ext>
          </a:extLst>
        </xdr:cNvPr>
        <xdr:cNvSpPr/>
      </xdr:nvSpPr>
      <xdr:spPr>
        <a:xfrm>
          <a:off x="6921500" y="616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112506</xdr:rowOff>
    </xdr:from>
    <xdr:ext cx="534377"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6705111" y="594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a:extLst>
            <a:ext uri="{FF2B5EF4-FFF2-40B4-BE49-F238E27FC236}">
              <a16:creationId xmlns="" xmlns:a16="http://schemas.microsoft.com/office/drawing/2014/main" id="{00000000-0008-0000-0600-000054010000}"/>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a:extLst>
            <a:ext uri="{FF2B5EF4-FFF2-40B4-BE49-F238E27FC236}">
              <a16:creationId xmlns="" xmlns:a16="http://schemas.microsoft.com/office/drawing/2014/main" id="{00000000-0008-0000-0600-000055010000}"/>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a:extLst>
            <a:ext uri="{FF2B5EF4-FFF2-40B4-BE49-F238E27FC236}">
              <a16:creationId xmlns="" xmlns:a16="http://schemas.microsoft.com/office/drawing/2014/main" id="{00000000-0008-0000-0600-000057010000}"/>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134221</xdr:rowOff>
    </xdr:from>
    <xdr:to>
      <xdr:col>55</xdr:col>
      <xdr:colOff>0</xdr:colOff>
      <xdr:row>56</xdr:row>
      <xdr:rowOff>76092</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9639300" y="9392521"/>
          <a:ext cx="838200" cy="28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113969</xdr:rowOff>
    </xdr:from>
    <xdr:ext cx="534377" cy="259045"/>
    <xdr:sp macro="" textlink="">
      <xdr:nvSpPr>
        <xdr:cNvPr id="346" name="普通建設事業費平均値テキスト">
          <a:extLst>
            <a:ext uri="{FF2B5EF4-FFF2-40B4-BE49-F238E27FC236}">
              <a16:creationId xmlns="" xmlns:a16="http://schemas.microsoft.com/office/drawing/2014/main" id="{00000000-0008-0000-0600-00005A010000}"/>
            </a:ext>
          </a:extLst>
        </xdr:cNvPr>
        <xdr:cNvSpPr txBox="1"/>
      </xdr:nvSpPr>
      <xdr:spPr>
        <a:xfrm>
          <a:off x="10528300" y="971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a:extLst>
            <a:ext uri="{FF2B5EF4-FFF2-40B4-BE49-F238E27FC236}">
              <a16:creationId xmlns="" xmlns:a16="http://schemas.microsoft.com/office/drawing/2014/main" id="{00000000-0008-0000-0600-00005B010000}"/>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134221</xdr:rowOff>
    </xdr:from>
    <xdr:to>
      <xdr:col>50</xdr:col>
      <xdr:colOff>114300</xdr:colOff>
      <xdr:row>56</xdr:row>
      <xdr:rowOff>27572</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flipV="1">
          <a:off x="8750300" y="9392521"/>
          <a:ext cx="889000" cy="23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a:extLst>
            <a:ext uri="{FF2B5EF4-FFF2-40B4-BE49-F238E27FC236}">
              <a16:creationId xmlns="" xmlns:a16="http://schemas.microsoft.com/office/drawing/2014/main" id="{00000000-0008-0000-0600-00005D010000}"/>
            </a:ext>
          </a:extLst>
        </xdr:cNvPr>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154065</xdr:rowOff>
    </xdr:from>
    <xdr:ext cx="599010" cy="259045"/>
    <xdr:sp macro="" textlink="">
      <xdr:nvSpPr>
        <xdr:cNvPr id="350" name="テキスト ボックス 349">
          <a:extLst>
            <a:ext uri="{FF2B5EF4-FFF2-40B4-BE49-F238E27FC236}">
              <a16:creationId xmlns="" xmlns:a16="http://schemas.microsoft.com/office/drawing/2014/main" id="{00000000-0008-0000-0600-00005E010000}"/>
            </a:ext>
          </a:extLst>
        </xdr:cNvPr>
        <xdr:cNvSpPr txBox="1"/>
      </xdr:nvSpPr>
      <xdr:spPr>
        <a:xfrm>
          <a:off x="9339795" y="975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27572</xdr:rowOff>
    </xdr:from>
    <xdr:to>
      <xdr:col>45</xdr:col>
      <xdr:colOff>177800</xdr:colOff>
      <xdr:row>57</xdr:row>
      <xdr:rowOff>131886</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flipV="1">
          <a:off x="7861300" y="9628772"/>
          <a:ext cx="889000" cy="27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2" name="フローチャート: 判断 351">
          <a:extLst>
            <a:ext uri="{FF2B5EF4-FFF2-40B4-BE49-F238E27FC236}">
              <a16:creationId xmlns="" xmlns:a16="http://schemas.microsoft.com/office/drawing/2014/main" id="{00000000-0008-0000-0600-000060010000}"/>
            </a:ext>
          </a:extLst>
        </xdr:cNvPr>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96039</xdr:rowOff>
    </xdr:from>
    <xdr:ext cx="534377" cy="259045"/>
    <xdr:sp macro="" textlink="">
      <xdr:nvSpPr>
        <xdr:cNvPr id="353" name="テキスト ボックス 352">
          <a:extLst>
            <a:ext uri="{FF2B5EF4-FFF2-40B4-BE49-F238E27FC236}">
              <a16:creationId xmlns="" xmlns:a16="http://schemas.microsoft.com/office/drawing/2014/main" id="{00000000-0008-0000-0600-000061010000}"/>
            </a:ext>
          </a:extLst>
        </xdr:cNvPr>
        <xdr:cNvSpPr txBox="1"/>
      </xdr:nvSpPr>
      <xdr:spPr>
        <a:xfrm>
          <a:off x="8483111" y="986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131886</xdr:rowOff>
    </xdr:from>
    <xdr:to>
      <xdr:col>41</xdr:col>
      <xdr:colOff>50800</xdr:colOff>
      <xdr:row>57</xdr:row>
      <xdr:rowOff>132907</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flipV="1">
          <a:off x="6972300" y="9904536"/>
          <a:ext cx="889000" cy="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55" name="フローチャート: 判断 354">
          <a:extLst>
            <a:ext uri="{FF2B5EF4-FFF2-40B4-BE49-F238E27FC236}">
              <a16:creationId xmlns="" xmlns:a16="http://schemas.microsoft.com/office/drawing/2014/main" id="{00000000-0008-0000-0600-000063010000}"/>
            </a:ext>
          </a:extLst>
        </xdr:cNvPr>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3287</xdr:rowOff>
    </xdr:from>
    <xdr:ext cx="534377" cy="259045"/>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7594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57" name="フローチャート: 判断 356">
          <a:extLst>
            <a:ext uri="{FF2B5EF4-FFF2-40B4-BE49-F238E27FC236}">
              <a16:creationId xmlns="" xmlns:a16="http://schemas.microsoft.com/office/drawing/2014/main" id="{00000000-0008-0000-0600-000065010000}"/>
            </a:ext>
          </a:extLst>
        </xdr:cNvPr>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26650</xdr:rowOff>
    </xdr:from>
    <xdr:ext cx="534377"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6705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25292</xdr:rowOff>
    </xdr:from>
    <xdr:to>
      <xdr:col>55</xdr:col>
      <xdr:colOff>50800</xdr:colOff>
      <xdr:row>56</xdr:row>
      <xdr:rowOff>126892</xdr:rowOff>
    </xdr:to>
    <xdr:sp macro="" textlink="">
      <xdr:nvSpPr>
        <xdr:cNvPr id="364" name="楕円 363">
          <a:extLst>
            <a:ext uri="{FF2B5EF4-FFF2-40B4-BE49-F238E27FC236}">
              <a16:creationId xmlns="" xmlns:a16="http://schemas.microsoft.com/office/drawing/2014/main" id="{00000000-0008-0000-0600-00006C010000}"/>
            </a:ext>
          </a:extLst>
        </xdr:cNvPr>
        <xdr:cNvSpPr/>
      </xdr:nvSpPr>
      <xdr:spPr>
        <a:xfrm>
          <a:off x="10426700" y="962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48169</xdr:rowOff>
    </xdr:from>
    <xdr:ext cx="599010" cy="259045"/>
    <xdr:sp macro="" textlink="">
      <xdr:nvSpPr>
        <xdr:cNvPr id="365" name="普通建設事業費該当値テキスト">
          <a:extLst>
            <a:ext uri="{FF2B5EF4-FFF2-40B4-BE49-F238E27FC236}">
              <a16:creationId xmlns="" xmlns:a16="http://schemas.microsoft.com/office/drawing/2014/main" id="{00000000-0008-0000-0600-00006D010000}"/>
            </a:ext>
          </a:extLst>
        </xdr:cNvPr>
        <xdr:cNvSpPr txBox="1"/>
      </xdr:nvSpPr>
      <xdr:spPr>
        <a:xfrm>
          <a:off x="10528300" y="947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83421</xdr:rowOff>
    </xdr:from>
    <xdr:to>
      <xdr:col>50</xdr:col>
      <xdr:colOff>165100</xdr:colOff>
      <xdr:row>55</xdr:row>
      <xdr:rowOff>13571</xdr:rowOff>
    </xdr:to>
    <xdr:sp macro="" textlink="">
      <xdr:nvSpPr>
        <xdr:cNvPr id="366" name="楕円 365">
          <a:extLst>
            <a:ext uri="{FF2B5EF4-FFF2-40B4-BE49-F238E27FC236}">
              <a16:creationId xmlns="" xmlns:a16="http://schemas.microsoft.com/office/drawing/2014/main" id="{00000000-0008-0000-0600-00006E010000}"/>
            </a:ext>
          </a:extLst>
        </xdr:cNvPr>
        <xdr:cNvSpPr/>
      </xdr:nvSpPr>
      <xdr:spPr>
        <a:xfrm>
          <a:off x="9588500" y="934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30098</xdr:rowOff>
    </xdr:from>
    <xdr:ext cx="59901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9339795" y="9116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148222</xdr:rowOff>
    </xdr:from>
    <xdr:to>
      <xdr:col>46</xdr:col>
      <xdr:colOff>38100</xdr:colOff>
      <xdr:row>56</xdr:row>
      <xdr:rowOff>78372</xdr:rowOff>
    </xdr:to>
    <xdr:sp macro="" textlink="">
      <xdr:nvSpPr>
        <xdr:cNvPr id="368" name="楕円 367">
          <a:extLst>
            <a:ext uri="{FF2B5EF4-FFF2-40B4-BE49-F238E27FC236}">
              <a16:creationId xmlns="" xmlns:a16="http://schemas.microsoft.com/office/drawing/2014/main" id="{00000000-0008-0000-0600-000070010000}"/>
            </a:ext>
          </a:extLst>
        </xdr:cNvPr>
        <xdr:cNvSpPr/>
      </xdr:nvSpPr>
      <xdr:spPr>
        <a:xfrm>
          <a:off x="8699500" y="957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94899</xdr:rowOff>
    </xdr:from>
    <xdr:ext cx="59901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8450795" y="935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81086</xdr:rowOff>
    </xdr:from>
    <xdr:to>
      <xdr:col>41</xdr:col>
      <xdr:colOff>101600</xdr:colOff>
      <xdr:row>58</xdr:row>
      <xdr:rowOff>11236</xdr:rowOff>
    </xdr:to>
    <xdr:sp macro="" textlink="">
      <xdr:nvSpPr>
        <xdr:cNvPr id="370" name="楕円 369">
          <a:extLst>
            <a:ext uri="{FF2B5EF4-FFF2-40B4-BE49-F238E27FC236}">
              <a16:creationId xmlns="" xmlns:a16="http://schemas.microsoft.com/office/drawing/2014/main" id="{00000000-0008-0000-0600-000072010000}"/>
            </a:ext>
          </a:extLst>
        </xdr:cNvPr>
        <xdr:cNvSpPr/>
      </xdr:nvSpPr>
      <xdr:spPr>
        <a:xfrm>
          <a:off x="7810500" y="985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2363</xdr:rowOff>
    </xdr:from>
    <xdr:ext cx="534377"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7594111" y="994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82107</xdr:rowOff>
    </xdr:from>
    <xdr:to>
      <xdr:col>36</xdr:col>
      <xdr:colOff>165100</xdr:colOff>
      <xdr:row>58</xdr:row>
      <xdr:rowOff>12257</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6921500" y="985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3384</xdr:rowOff>
    </xdr:from>
    <xdr:ext cx="534377"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6705111" y="994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a:extLst>
            <a:ext uri="{FF2B5EF4-FFF2-40B4-BE49-F238E27FC236}">
              <a16:creationId xmlns="" xmlns:a16="http://schemas.microsoft.com/office/drawing/2014/main" id="{00000000-0008-0000-0600-00008E010000}"/>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123423</xdr:rowOff>
    </xdr:from>
    <xdr:to>
      <xdr:col>55</xdr:col>
      <xdr:colOff>0</xdr:colOff>
      <xdr:row>76</xdr:row>
      <xdr:rowOff>91379</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9639300" y="12810723"/>
          <a:ext cx="838200" cy="31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86196</xdr:rowOff>
    </xdr:from>
    <xdr:ext cx="534377" cy="259045"/>
    <xdr:sp macro="" textlink="">
      <xdr:nvSpPr>
        <xdr:cNvPr id="401" name="普通建設事業費 （ うち新規整備　）平均値テキスト">
          <a:extLst>
            <a:ext uri="{FF2B5EF4-FFF2-40B4-BE49-F238E27FC236}">
              <a16:creationId xmlns="" xmlns:a16="http://schemas.microsoft.com/office/drawing/2014/main" id="{00000000-0008-0000-0600-000091010000}"/>
            </a:ext>
          </a:extLst>
        </xdr:cNvPr>
        <xdr:cNvSpPr txBox="1"/>
      </xdr:nvSpPr>
      <xdr:spPr>
        <a:xfrm>
          <a:off x="10528300" y="1328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a:extLst>
            <a:ext uri="{FF2B5EF4-FFF2-40B4-BE49-F238E27FC236}">
              <a16:creationId xmlns="" xmlns:a16="http://schemas.microsoft.com/office/drawing/2014/main" id="{00000000-0008-0000-0600-000092010000}"/>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123423</xdr:rowOff>
    </xdr:from>
    <xdr:to>
      <xdr:col>50</xdr:col>
      <xdr:colOff>114300</xdr:colOff>
      <xdr:row>76</xdr:row>
      <xdr:rowOff>170346</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flipV="1">
          <a:off x="8750300" y="12810723"/>
          <a:ext cx="889000" cy="38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a:extLst>
            <a:ext uri="{FF2B5EF4-FFF2-40B4-BE49-F238E27FC236}">
              <a16:creationId xmlns="" xmlns:a16="http://schemas.microsoft.com/office/drawing/2014/main" id="{00000000-0008-0000-0600-000094010000}"/>
            </a:ext>
          </a:extLst>
        </xdr:cNvPr>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147941</xdr:rowOff>
    </xdr:from>
    <xdr:ext cx="534377" cy="259045"/>
    <xdr:sp macro="" textlink="">
      <xdr:nvSpPr>
        <xdr:cNvPr id="405" name="テキスト ボックス 404">
          <a:extLst>
            <a:ext uri="{FF2B5EF4-FFF2-40B4-BE49-F238E27FC236}">
              <a16:creationId xmlns="" xmlns:a16="http://schemas.microsoft.com/office/drawing/2014/main" id="{00000000-0008-0000-0600-000095010000}"/>
            </a:ext>
          </a:extLst>
        </xdr:cNvPr>
        <xdr:cNvSpPr txBox="1"/>
      </xdr:nvSpPr>
      <xdr:spPr>
        <a:xfrm>
          <a:off x="9372111" y="1334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170346</xdr:rowOff>
    </xdr:from>
    <xdr:to>
      <xdr:col>45</xdr:col>
      <xdr:colOff>177800</xdr:colOff>
      <xdr:row>78</xdr:row>
      <xdr:rowOff>17038</xdr:rowOff>
    </xdr:to>
    <xdr:cxnSp macro="">
      <xdr:nvCxnSpPr>
        <xdr:cNvPr id="406" name="直線コネクタ 405">
          <a:extLst>
            <a:ext uri="{FF2B5EF4-FFF2-40B4-BE49-F238E27FC236}">
              <a16:creationId xmlns="" xmlns:a16="http://schemas.microsoft.com/office/drawing/2014/main" id="{00000000-0008-0000-0600-000096010000}"/>
            </a:ext>
          </a:extLst>
        </xdr:cNvPr>
        <xdr:cNvCxnSpPr/>
      </xdr:nvCxnSpPr>
      <xdr:spPr>
        <a:xfrm flipV="1">
          <a:off x="7861300" y="13200546"/>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07" name="フローチャート: 判断 406">
          <a:extLst>
            <a:ext uri="{FF2B5EF4-FFF2-40B4-BE49-F238E27FC236}">
              <a16:creationId xmlns="" xmlns:a16="http://schemas.microsoft.com/office/drawing/2014/main" id="{00000000-0008-0000-0600-000097010000}"/>
            </a:ext>
          </a:extLst>
        </xdr:cNvPr>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40732</xdr:rowOff>
    </xdr:from>
    <xdr:ext cx="534377" cy="259045"/>
    <xdr:sp macro="" textlink="">
      <xdr:nvSpPr>
        <xdr:cNvPr id="408" name="テキスト ボックス 407">
          <a:extLst>
            <a:ext uri="{FF2B5EF4-FFF2-40B4-BE49-F238E27FC236}">
              <a16:creationId xmlns="" xmlns:a16="http://schemas.microsoft.com/office/drawing/2014/main" id="{00000000-0008-0000-0600-000098010000}"/>
            </a:ext>
          </a:extLst>
        </xdr:cNvPr>
        <xdr:cNvSpPr txBox="1"/>
      </xdr:nvSpPr>
      <xdr:spPr>
        <a:xfrm>
          <a:off x="8483111" y="1341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17038</xdr:rowOff>
    </xdr:from>
    <xdr:to>
      <xdr:col>41</xdr:col>
      <xdr:colOff>50800</xdr:colOff>
      <xdr:row>78</xdr:row>
      <xdr:rowOff>55223</xdr:rowOff>
    </xdr:to>
    <xdr:cxnSp macro="">
      <xdr:nvCxnSpPr>
        <xdr:cNvPr id="409" name="直線コネクタ 408">
          <a:extLst>
            <a:ext uri="{FF2B5EF4-FFF2-40B4-BE49-F238E27FC236}">
              <a16:creationId xmlns="" xmlns:a16="http://schemas.microsoft.com/office/drawing/2014/main" id="{00000000-0008-0000-0600-000099010000}"/>
            </a:ext>
          </a:extLst>
        </xdr:cNvPr>
        <xdr:cNvCxnSpPr/>
      </xdr:nvCxnSpPr>
      <xdr:spPr>
        <a:xfrm flipV="1">
          <a:off x="6972300" y="13390138"/>
          <a:ext cx="889000" cy="3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0" name="フローチャート: 判断 409">
          <a:extLst>
            <a:ext uri="{FF2B5EF4-FFF2-40B4-BE49-F238E27FC236}">
              <a16:creationId xmlns="" xmlns:a16="http://schemas.microsoft.com/office/drawing/2014/main" id="{00000000-0008-0000-0600-00009A010000}"/>
            </a:ext>
          </a:extLst>
        </xdr:cNvPr>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83018</xdr:rowOff>
    </xdr:from>
    <xdr:ext cx="534377" cy="259045"/>
    <xdr:sp macro="" textlink="">
      <xdr:nvSpPr>
        <xdr:cNvPr id="411" name="テキスト ボックス 410">
          <a:extLst>
            <a:ext uri="{FF2B5EF4-FFF2-40B4-BE49-F238E27FC236}">
              <a16:creationId xmlns="" xmlns:a16="http://schemas.microsoft.com/office/drawing/2014/main" id="{00000000-0008-0000-0600-00009B010000}"/>
            </a:ext>
          </a:extLst>
        </xdr:cNvPr>
        <xdr:cNvSpPr txBox="1"/>
      </xdr:nvSpPr>
      <xdr:spPr>
        <a:xfrm>
          <a:off x="7594111" y="1345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2" name="フローチャート: 判断 411">
          <a:extLst>
            <a:ext uri="{FF2B5EF4-FFF2-40B4-BE49-F238E27FC236}">
              <a16:creationId xmlns="" xmlns:a16="http://schemas.microsoft.com/office/drawing/2014/main" id="{00000000-0008-0000-0600-00009C010000}"/>
            </a:ext>
          </a:extLst>
        </xdr:cNvPr>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117141</xdr:rowOff>
    </xdr:from>
    <xdr:ext cx="534377"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6705111" y="131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40579</xdr:rowOff>
    </xdr:from>
    <xdr:to>
      <xdr:col>55</xdr:col>
      <xdr:colOff>50800</xdr:colOff>
      <xdr:row>76</xdr:row>
      <xdr:rowOff>142179</xdr:rowOff>
    </xdr:to>
    <xdr:sp macro="" textlink="">
      <xdr:nvSpPr>
        <xdr:cNvPr id="419" name="楕円 418">
          <a:extLst>
            <a:ext uri="{FF2B5EF4-FFF2-40B4-BE49-F238E27FC236}">
              <a16:creationId xmlns="" xmlns:a16="http://schemas.microsoft.com/office/drawing/2014/main" id="{00000000-0008-0000-0600-0000A3010000}"/>
            </a:ext>
          </a:extLst>
        </xdr:cNvPr>
        <xdr:cNvSpPr/>
      </xdr:nvSpPr>
      <xdr:spPr>
        <a:xfrm>
          <a:off x="10426700" y="1307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63456</xdr:rowOff>
    </xdr:from>
    <xdr:ext cx="534377" cy="259045"/>
    <xdr:sp macro="" textlink="">
      <xdr:nvSpPr>
        <xdr:cNvPr id="420" name="普通建設事業費 （ うち新規整備　）該当値テキスト">
          <a:extLst>
            <a:ext uri="{FF2B5EF4-FFF2-40B4-BE49-F238E27FC236}">
              <a16:creationId xmlns="" xmlns:a16="http://schemas.microsoft.com/office/drawing/2014/main" id="{00000000-0008-0000-0600-0000A4010000}"/>
            </a:ext>
          </a:extLst>
        </xdr:cNvPr>
        <xdr:cNvSpPr txBox="1"/>
      </xdr:nvSpPr>
      <xdr:spPr>
        <a:xfrm>
          <a:off x="10528300" y="1292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72623</xdr:rowOff>
    </xdr:from>
    <xdr:to>
      <xdr:col>50</xdr:col>
      <xdr:colOff>165100</xdr:colOff>
      <xdr:row>75</xdr:row>
      <xdr:rowOff>2773</xdr:rowOff>
    </xdr:to>
    <xdr:sp macro="" textlink="">
      <xdr:nvSpPr>
        <xdr:cNvPr id="421" name="楕円 420">
          <a:extLst>
            <a:ext uri="{FF2B5EF4-FFF2-40B4-BE49-F238E27FC236}">
              <a16:creationId xmlns="" xmlns:a16="http://schemas.microsoft.com/office/drawing/2014/main" id="{00000000-0008-0000-0600-0000A5010000}"/>
            </a:ext>
          </a:extLst>
        </xdr:cNvPr>
        <xdr:cNvSpPr/>
      </xdr:nvSpPr>
      <xdr:spPr>
        <a:xfrm>
          <a:off x="9588500" y="1275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19300</xdr:rowOff>
    </xdr:from>
    <xdr:ext cx="59901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9339795" y="12535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119546</xdr:rowOff>
    </xdr:from>
    <xdr:to>
      <xdr:col>46</xdr:col>
      <xdr:colOff>38100</xdr:colOff>
      <xdr:row>77</xdr:row>
      <xdr:rowOff>49696</xdr:rowOff>
    </xdr:to>
    <xdr:sp macro="" textlink="">
      <xdr:nvSpPr>
        <xdr:cNvPr id="423" name="楕円 422">
          <a:extLst>
            <a:ext uri="{FF2B5EF4-FFF2-40B4-BE49-F238E27FC236}">
              <a16:creationId xmlns="" xmlns:a16="http://schemas.microsoft.com/office/drawing/2014/main" id="{00000000-0008-0000-0600-0000A7010000}"/>
            </a:ext>
          </a:extLst>
        </xdr:cNvPr>
        <xdr:cNvSpPr/>
      </xdr:nvSpPr>
      <xdr:spPr>
        <a:xfrm>
          <a:off x="8699500" y="1314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66223</xdr:rowOff>
    </xdr:from>
    <xdr:ext cx="534377"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8483111" y="1292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137688</xdr:rowOff>
    </xdr:from>
    <xdr:to>
      <xdr:col>41</xdr:col>
      <xdr:colOff>101600</xdr:colOff>
      <xdr:row>78</xdr:row>
      <xdr:rowOff>67838</xdr:rowOff>
    </xdr:to>
    <xdr:sp macro="" textlink="">
      <xdr:nvSpPr>
        <xdr:cNvPr id="425" name="楕円 424">
          <a:extLst>
            <a:ext uri="{FF2B5EF4-FFF2-40B4-BE49-F238E27FC236}">
              <a16:creationId xmlns="" xmlns:a16="http://schemas.microsoft.com/office/drawing/2014/main" id="{00000000-0008-0000-0600-0000A9010000}"/>
            </a:ext>
          </a:extLst>
        </xdr:cNvPr>
        <xdr:cNvSpPr/>
      </xdr:nvSpPr>
      <xdr:spPr>
        <a:xfrm>
          <a:off x="7810500" y="1333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84365</xdr:rowOff>
    </xdr:from>
    <xdr:ext cx="534377"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7594111" y="1311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4423</xdr:rowOff>
    </xdr:from>
    <xdr:to>
      <xdr:col>36</xdr:col>
      <xdr:colOff>165100</xdr:colOff>
      <xdr:row>78</xdr:row>
      <xdr:rowOff>106023</xdr:rowOff>
    </xdr:to>
    <xdr:sp macro="" textlink="">
      <xdr:nvSpPr>
        <xdr:cNvPr id="427" name="楕円 426">
          <a:extLst>
            <a:ext uri="{FF2B5EF4-FFF2-40B4-BE49-F238E27FC236}">
              <a16:creationId xmlns="" xmlns:a16="http://schemas.microsoft.com/office/drawing/2014/main" id="{00000000-0008-0000-0600-0000AB010000}"/>
            </a:ext>
          </a:extLst>
        </xdr:cNvPr>
        <xdr:cNvSpPr/>
      </xdr:nvSpPr>
      <xdr:spPr>
        <a:xfrm>
          <a:off x="6921500" y="1337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97150</xdr:rowOff>
    </xdr:from>
    <xdr:ext cx="534377"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6705111" y="1347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a:extLst>
            <a:ext uri="{FF2B5EF4-FFF2-40B4-BE49-F238E27FC236}">
              <a16:creationId xmlns="" xmlns:a16="http://schemas.microsoft.com/office/drawing/2014/main" id="{00000000-0008-0000-0600-0000C5010000}"/>
            </a:ext>
          </a:extLst>
        </xdr:cNvPr>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a:extLst>
            <a:ext uri="{FF2B5EF4-FFF2-40B4-BE49-F238E27FC236}">
              <a16:creationId xmlns="" xmlns:a16="http://schemas.microsoft.com/office/drawing/2014/main" id="{00000000-0008-0000-0600-0000C6010000}"/>
            </a:ext>
          </a:extLst>
        </xdr:cNvPr>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a:extLst>
            <a:ext uri="{FF2B5EF4-FFF2-40B4-BE49-F238E27FC236}">
              <a16:creationId xmlns="" xmlns:a16="http://schemas.microsoft.com/office/drawing/2014/main" id="{00000000-0008-0000-0600-0000C7010000}"/>
            </a:ext>
          </a:extLst>
        </xdr:cNvPr>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46789</xdr:rowOff>
    </xdr:from>
    <xdr:to>
      <xdr:col>55</xdr:col>
      <xdr:colOff>0</xdr:colOff>
      <xdr:row>97</xdr:row>
      <xdr:rowOff>95862</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a:off x="9639300" y="16677439"/>
          <a:ext cx="838200" cy="4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116014</xdr:rowOff>
    </xdr:from>
    <xdr:ext cx="534377" cy="259045"/>
    <xdr:sp macro="" textlink="">
      <xdr:nvSpPr>
        <xdr:cNvPr id="458" name="普通建設事業費 （ うち更新整備　）平均値テキスト">
          <a:extLst>
            <a:ext uri="{FF2B5EF4-FFF2-40B4-BE49-F238E27FC236}">
              <a16:creationId xmlns="" xmlns:a16="http://schemas.microsoft.com/office/drawing/2014/main" id="{00000000-0008-0000-0600-0000CA010000}"/>
            </a:ext>
          </a:extLst>
        </xdr:cNvPr>
        <xdr:cNvSpPr txBox="1"/>
      </xdr:nvSpPr>
      <xdr:spPr>
        <a:xfrm>
          <a:off x="10528300" y="16403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a:extLst>
            <a:ext uri="{FF2B5EF4-FFF2-40B4-BE49-F238E27FC236}">
              <a16:creationId xmlns="" xmlns:a16="http://schemas.microsoft.com/office/drawing/2014/main" id="{00000000-0008-0000-0600-0000CB010000}"/>
            </a:ext>
          </a:extLst>
        </xdr:cNvPr>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46789</xdr:rowOff>
    </xdr:from>
    <xdr:to>
      <xdr:col>50</xdr:col>
      <xdr:colOff>114300</xdr:colOff>
      <xdr:row>97</xdr:row>
      <xdr:rowOff>136401</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flipV="1">
          <a:off x="8750300" y="16677439"/>
          <a:ext cx="889000" cy="8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a:extLst>
            <a:ext uri="{FF2B5EF4-FFF2-40B4-BE49-F238E27FC236}">
              <a16:creationId xmlns="" xmlns:a16="http://schemas.microsoft.com/office/drawing/2014/main" id="{00000000-0008-0000-0600-0000CD010000}"/>
            </a:ext>
          </a:extLst>
        </xdr:cNvPr>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154616</xdr:rowOff>
    </xdr:from>
    <xdr:ext cx="534377" cy="259045"/>
    <xdr:sp macro="" textlink="">
      <xdr:nvSpPr>
        <xdr:cNvPr id="462" name="テキスト ボックス 461">
          <a:extLst>
            <a:ext uri="{FF2B5EF4-FFF2-40B4-BE49-F238E27FC236}">
              <a16:creationId xmlns="" xmlns:a16="http://schemas.microsoft.com/office/drawing/2014/main" id="{00000000-0008-0000-0600-0000CE010000}"/>
            </a:ext>
          </a:extLst>
        </xdr:cNvPr>
        <xdr:cNvSpPr txBox="1"/>
      </xdr:nvSpPr>
      <xdr:spPr>
        <a:xfrm>
          <a:off x="9372111" y="162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119142</xdr:rowOff>
    </xdr:from>
    <xdr:to>
      <xdr:col>45</xdr:col>
      <xdr:colOff>177800</xdr:colOff>
      <xdr:row>97</xdr:row>
      <xdr:rowOff>136401</xdr:rowOff>
    </xdr:to>
    <xdr:cxnSp macro="">
      <xdr:nvCxnSpPr>
        <xdr:cNvPr id="463" name="直線コネクタ 462">
          <a:extLst>
            <a:ext uri="{FF2B5EF4-FFF2-40B4-BE49-F238E27FC236}">
              <a16:creationId xmlns="" xmlns:a16="http://schemas.microsoft.com/office/drawing/2014/main" id="{00000000-0008-0000-0600-0000CF010000}"/>
            </a:ext>
          </a:extLst>
        </xdr:cNvPr>
        <xdr:cNvCxnSpPr/>
      </xdr:nvCxnSpPr>
      <xdr:spPr>
        <a:xfrm>
          <a:off x="7861300" y="16749792"/>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162089</xdr:rowOff>
    </xdr:from>
    <xdr:to>
      <xdr:col>46</xdr:col>
      <xdr:colOff>38100</xdr:colOff>
      <xdr:row>97</xdr:row>
      <xdr:rowOff>92239</xdr:rowOff>
    </xdr:to>
    <xdr:sp macro="" textlink="">
      <xdr:nvSpPr>
        <xdr:cNvPr id="464" name="フローチャート: 判断 463">
          <a:extLst>
            <a:ext uri="{FF2B5EF4-FFF2-40B4-BE49-F238E27FC236}">
              <a16:creationId xmlns="" xmlns:a16="http://schemas.microsoft.com/office/drawing/2014/main" id="{00000000-0008-0000-0600-0000D0010000}"/>
            </a:ext>
          </a:extLst>
        </xdr:cNvPr>
        <xdr:cNvSpPr/>
      </xdr:nvSpPr>
      <xdr:spPr>
        <a:xfrm>
          <a:off x="8699500" y="1662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108766</xdr:rowOff>
    </xdr:from>
    <xdr:ext cx="534377" cy="259045"/>
    <xdr:sp macro="" textlink="">
      <xdr:nvSpPr>
        <xdr:cNvPr id="465" name="テキスト ボックス 464">
          <a:extLst>
            <a:ext uri="{FF2B5EF4-FFF2-40B4-BE49-F238E27FC236}">
              <a16:creationId xmlns="" xmlns:a16="http://schemas.microsoft.com/office/drawing/2014/main" id="{00000000-0008-0000-0600-0000D1010000}"/>
            </a:ext>
          </a:extLst>
        </xdr:cNvPr>
        <xdr:cNvSpPr txBox="1"/>
      </xdr:nvSpPr>
      <xdr:spPr>
        <a:xfrm>
          <a:off x="8483111" y="1639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65314</xdr:rowOff>
    </xdr:from>
    <xdr:to>
      <xdr:col>41</xdr:col>
      <xdr:colOff>50800</xdr:colOff>
      <xdr:row>97</xdr:row>
      <xdr:rowOff>119142</xdr:rowOff>
    </xdr:to>
    <xdr:cxnSp macro="">
      <xdr:nvCxnSpPr>
        <xdr:cNvPr id="466" name="直線コネクタ 465">
          <a:extLst>
            <a:ext uri="{FF2B5EF4-FFF2-40B4-BE49-F238E27FC236}">
              <a16:creationId xmlns="" xmlns:a16="http://schemas.microsoft.com/office/drawing/2014/main" id="{00000000-0008-0000-0600-0000D2010000}"/>
            </a:ext>
          </a:extLst>
        </xdr:cNvPr>
        <xdr:cNvCxnSpPr/>
      </xdr:nvCxnSpPr>
      <xdr:spPr>
        <a:xfrm>
          <a:off x="6972300" y="16695964"/>
          <a:ext cx="889000" cy="5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50068</xdr:rowOff>
    </xdr:from>
    <xdr:to>
      <xdr:col>41</xdr:col>
      <xdr:colOff>101600</xdr:colOff>
      <xdr:row>97</xdr:row>
      <xdr:rowOff>151668</xdr:rowOff>
    </xdr:to>
    <xdr:sp macro="" textlink="">
      <xdr:nvSpPr>
        <xdr:cNvPr id="467" name="フローチャート: 判断 466">
          <a:extLst>
            <a:ext uri="{FF2B5EF4-FFF2-40B4-BE49-F238E27FC236}">
              <a16:creationId xmlns="" xmlns:a16="http://schemas.microsoft.com/office/drawing/2014/main" id="{00000000-0008-0000-0600-0000D3010000}"/>
            </a:ext>
          </a:extLst>
        </xdr:cNvPr>
        <xdr:cNvSpPr/>
      </xdr:nvSpPr>
      <xdr:spPr>
        <a:xfrm>
          <a:off x="78105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168195</xdr:rowOff>
    </xdr:from>
    <xdr:ext cx="534377" cy="259045"/>
    <xdr:sp macro="" textlink="">
      <xdr:nvSpPr>
        <xdr:cNvPr id="468" name="テキスト ボックス 467">
          <a:extLst>
            <a:ext uri="{FF2B5EF4-FFF2-40B4-BE49-F238E27FC236}">
              <a16:creationId xmlns="" xmlns:a16="http://schemas.microsoft.com/office/drawing/2014/main" id="{00000000-0008-0000-0600-0000D4010000}"/>
            </a:ext>
          </a:extLst>
        </xdr:cNvPr>
        <xdr:cNvSpPr txBox="1"/>
      </xdr:nvSpPr>
      <xdr:spPr>
        <a:xfrm>
          <a:off x="7594111" y="1645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52659</xdr:rowOff>
    </xdr:from>
    <xdr:to>
      <xdr:col>36</xdr:col>
      <xdr:colOff>165100</xdr:colOff>
      <xdr:row>97</xdr:row>
      <xdr:rowOff>154259</xdr:rowOff>
    </xdr:to>
    <xdr:sp macro="" textlink="">
      <xdr:nvSpPr>
        <xdr:cNvPr id="469" name="フローチャート: 判断 468">
          <a:extLst>
            <a:ext uri="{FF2B5EF4-FFF2-40B4-BE49-F238E27FC236}">
              <a16:creationId xmlns="" xmlns:a16="http://schemas.microsoft.com/office/drawing/2014/main" id="{00000000-0008-0000-0600-0000D5010000}"/>
            </a:ext>
          </a:extLst>
        </xdr:cNvPr>
        <xdr:cNvSpPr/>
      </xdr:nvSpPr>
      <xdr:spPr>
        <a:xfrm>
          <a:off x="6921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145386</xdr:rowOff>
    </xdr:from>
    <xdr:ext cx="534377"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6705111" y="1677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45062</xdr:rowOff>
    </xdr:from>
    <xdr:to>
      <xdr:col>55</xdr:col>
      <xdr:colOff>50800</xdr:colOff>
      <xdr:row>97</xdr:row>
      <xdr:rowOff>146662</xdr:rowOff>
    </xdr:to>
    <xdr:sp macro="" textlink="">
      <xdr:nvSpPr>
        <xdr:cNvPr id="476" name="楕円 475">
          <a:extLst>
            <a:ext uri="{FF2B5EF4-FFF2-40B4-BE49-F238E27FC236}">
              <a16:creationId xmlns="" xmlns:a16="http://schemas.microsoft.com/office/drawing/2014/main" id="{00000000-0008-0000-0600-0000DC010000}"/>
            </a:ext>
          </a:extLst>
        </xdr:cNvPr>
        <xdr:cNvSpPr/>
      </xdr:nvSpPr>
      <xdr:spPr>
        <a:xfrm>
          <a:off x="10426700" y="1667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23489</xdr:rowOff>
    </xdr:from>
    <xdr:ext cx="534377" cy="259045"/>
    <xdr:sp macro="" textlink="">
      <xdr:nvSpPr>
        <xdr:cNvPr id="477" name="普通建設事業費 （ うち更新整備　）該当値テキスト">
          <a:extLst>
            <a:ext uri="{FF2B5EF4-FFF2-40B4-BE49-F238E27FC236}">
              <a16:creationId xmlns="" xmlns:a16="http://schemas.microsoft.com/office/drawing/2014/main" id="{00000000-0008-0000-0600-0000DD010000}"/>
            </a:ext>
          </a:extLst>
        </xdr:cNvPr>
        <xdr:cNvSpPr txBox="1"/>
      </xdr:nvSpPr>
      <xdr:spPr>
        <a:xfrm>
          <a:off x="10528300" y="1665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167439</xdr:rowOff>
    </xdr:from>
    <xdr:to>
      <xdr:col>50</xdr:col>
      <xdr:colOff>165100</xdr:colOff>
      <xdr:row>97</xdr:row>
      <xdr:rowOff>97589</xdr:rowOff>
    </xdr:to>
    <xdr:sp macro="" textlink="">
      <xdr:nvSpPr>
        <xdr:cNvPr id="478" name="楕円 477">
          <a:extLst>
            <a:ext uri="{FF2B5EF4-FFF2-40B4-BE49-F238E27FC236}">
              <a16:creationId xmlns="" xmlns:a16="http://schemas.microsoft.com/office/drawing/2014/main" id="{00000000-0008-0000-0600-0000DE010000}"/>
            </a:ext>
          </a:extLst>
        </xdr:cNvPr>
        <xdr:cNvSpPr/>
      </xdr:nvSpPr>
      <xdr:spPr>
        <a:xfrm>
          <a:off x="9588500" y="1662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88716</xdr:rowOff>
    </xdr:from>
    <xdr:ext cx="534377"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9372111" y="1671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85601</xdr:rowOff>
    </xdr:from>
    <xdr:to>
      <xdr:col>46</xdr:col>
      <xdr:colOff>38100</xdr:colOff>
      <xdr:row>98</xdr:row>
      <xdr:rowOff>15751</xdr:rowOff>
    </xdr:to>
    <xdr:sp macro="" textlink="">
      <xdr:nvSpPr>
        <xdr:cNvPr id="480" name="楕円 479">
          <a:extLst>
            <a:ext uri="{FF2B5EF4-FFF2-40B4-BE49-F238E27FC236}">
              <a16:creationId xmlns="" xmlns:a16="http://schemas.microsoft.com/office/drawing/2014/main" id="{00000000-0008-0000-0600-0000E0010000}"/>
            </a:ext>
          </a:extLst>
        </xdr:cNvPr>
        <xdr:cNvSpPr/>
      </xdr:nvSpPr>
      <xdr:spPr>
        <a:xfrm>
          <a:off x="8699500" y="1671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6878</xdr:rowOff>
    </xdr:from>
    <xdr:ext cx="534377"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8483111" y="1680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68342</xdr:rowOff>
    </xdr:from>
    <xdr:to>
      <xdr:col>41</xdr:col>
      <xdr:colOff>101600</xdr:colOff>
      <xdr:row>97</xdr:row>
      <xdr:rowOff>169942</xdr:rowOff>
    </xdr:to>
    <xdr:sp macro="" textlink="">
      <xdr:nvSpPr>
        <xdr:cNvPr id="482" name="楕円 481">
          <a:extLst>
            <a:ext uri="{FF2B5EF4-FFF2-40B4-BE49-F238E27FC236}">
              <a16:creationId xmlns="" xmlns:a16="http://schemas.microsoft.com/office/drawing/2014/main" id="{00000000-0008-0000-0600-0000E2010000}"/>
            </a:ext>
          </a:extLst>
        </xdr:cNvPr>
        <xdr:cNvSpPr/>
      </xdr:nvSpPr>
      <xdr:spPr>
        <a:xfrm>
          <a:off x="7810500" y="1669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161069</xdr:rowOff>
    </xdr:from>
    <xdr:ext cx="534377"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7594111" y="1679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14514</xdr:rowOff>
    </xdr:from>
    <xdr:to>
      <xdr:col>36</xdr:col>
      <xdr:colOff>165100</xdr:colOff>
      <xdr:row>97</xdr:row>
      <xdr:rowOff>116114</xdr:rowOff>
    </xdr:to>
    <xdr:sp macro="" textlink="">
      <xdr:nvSpPr>
        <xdr:cNvPr id="484" name="楕円 483">
          <a:extLst>
            <a:ext uri="{FF2B5EF4-FFF2-40B4-BE49-F238E27FC236}">
              <a16:creationId xmlns="" xmlns:a16="http://schemas.microsoft.com/office/drawing/2014/main" id="{00000000-0008-0000-0600-0000E4010000}"/>
            </a:ext>
          </a:extLst>
        </xdr:cNvPr>
        <xdr:cNvSpPr/>
      </xdr:nvSpPr>
      <xdr:spPr>
        <a:xfrm>
          <a:off x="6921500" y="1664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132641</xdr:rowOff>
    </xdr:from>
    <xdr:ext cx="534377"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6705111" y="164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a:extLst>
            <a:ext uri="{FF2B5EF4-FFF2-40B4-BE49-F238E27FC236}">
              <a16:creationId xmlns="" xmlns:a16="http://schemas.microsoft.com/office/drawing/2014/main" id="{00000000-0008-0000-0600-000000020000}"/>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156731</xdr:rowOff>
    </xdr:from>
    <xdr:to>
      <xdr:col>85</xdr:col>
      <xdr:colOff>127000</xdr:colOff>
      <xdr:row>37</xdr:row>
      <xdr:rowOff>124994</xdr:rowOff>
    </xdr:to>
    <xdr:cxnSp macro="">
      <xdr:nvCxnSpPr>
        <xdr:cNvPr id="514" name="直線コネクタ 513">
          <a:extLst>
            <a:ext uri="{FF2B5EF4-FFF2-40B4-BE49-F238E27FC236}">
              <a16:creationId xmlns="" xmlns:a16="http://schemas.microsoft.com/office/drawing/2014/main" id="{00000000-0008-0000-0600-000002020000}"/>
            </a:ext>
          </a:extLst>
        </xdr:cNvPr>
        <xdr:cNvCxnSpPr/>
      </xdr:nvCxnSpPr>
      <xdr:spPr>
        <a:xfrm flipV="1">
          <a:off x="15481300" y="6328931"/>
          <a:ext cx="838200" cy="13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11854</xdr:rowOff>
    </xdr:from>
    <xdr:ext cx="469744" cy="259045"/>
    <xdr:sp macro="" textlink="">
      <xdr:nvSpPr>
        <xdr:cNvPr id="515" name="災害復旧事業費平均値テキスト">
          <a:extLst>
            <a:ext uri="{FF2B5EF4-FFF2-40B4-BE49-F238E27FC236}">
              <a16:creationId xmlns="" xmlns:a16="http://schemas.microsoft.com/office/drawing/2014/main" id="{00000000-0008-0000-0600-000003020000}"/>
            </a:ext>
          </a:extLst>
        </xdr:cNvPr>
        <xdr:cNvSpPr txBox="1"/>
      </xdr:nvSpPr>
      <xdr:spPr>
        <a:xfrm>
          <a:off x="16370300" y="65269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a:extLst>
            <a:ext uri="{FF2B5EF4-FFF2-40B4-BE49-F238E27FC236}">
              <a16:creationId xmlns="" xmlns:a16="http://schemas.microsoft.com/office/drawing/2014/main" id="{00000000-0008-0000-0600-000004020000}"/>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26734</xdr:rowOff>
    </xdr:from>
    <xdr:to>
      <xdr:col>81</xdr:col>
      <xdr:colOff>50800</xdr:colOff>
      <xdr:row>37</xdr:row>
      <xdr:rowOff>124994</xdr:rowOff>
    </xdr:to>
    <xdr:cxnSp macro="">
      <xdr:nvCxnSpPr>
        <xdr:cNvPr id="517" name="直線コネクタ 516">
          <a:extLst>
            <a:ext uri="{FF2B5EF4-FFF2-40B4-BE49-F238E27FC236}">
              <a16:creationId xmlns="" xmlns:a16="http://schemas.microsoft.com/office/drawing/2014/main" id="{00000000-0008-0000-0600-000005020000}"/>
            </a:ext>
          </a:extLst>
        </xdr:cNvPr>
        <xdr:cNvCxnSpPr/>
      </xdr:nvCxnSpPr>
      <xdr:spPr>
        <a:xfrm>
          <a:off x="14592300" y="6198934"/>
          <a:ext cx="889000" cy="26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8" name="フローチャート: 判断 517">
          <a:extLst>
            <a:ext uri="{FF2B5EF4-FFF2-40B4-BE49-F238E27FC236}">
              <a16:creationId xmlns="" xmlns:a16="http://schemas.microsoft.com/office/drawing/2014/main" id="{00000000-0008-0000-0600-000006020000}"/>
            </a:ext>
          </a:extLst>
        </xdr:cNvPr>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157852</xdr:rowOff>
    </xdr:from>
    <xdr:ext cx="469744" cy="259045"/>
    <xdr:sp macro="" textlink="">
      <xdr:nvSpPr>
        <xdr:cNvPr id="519" name="テキスト ボックス 518">
          <a:extLst>
            <a:ext uri="{FF2B5EF4-FFF2-40B4-BE49-F238E27FC236}">
              <a16:creationId xmlns="" xmlns:a16="http://schemas.microsoft.com/office/drawing/2014/main" id="{00000000-0008-0000-0600-000007020000}"/>
            </a:ext>
          </a:extLst>
        </xdr:cNvPr>
        <xdr:cNvSpPr txBox="1"/>
      </xdr:nvSpPr>
      <xdr:spPr>
        <a:xfrm>
          <a:off x="15246428" y="667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26734</xdr:rowOff>
    </xdr:from>
    <xdr:to>
      <xdr:col>76</xdr:col>
      <xdr:colOff>114300</xdr:colOff>
      <xdr:row>38</xdr:row>
      <xdr:rowOff>55842</xdr:rowOff>
    </xdr:to>
    <xdr:cxnSp macro="">
      <xdr:nvCxnSpPr>
        <xdr:cNvPr id="520" name="直線コネクタ 519">
          <a:extLst>
            <a:ext uri="{FF2B5EF4-FFF2-40B4-BE49-F238E27FC236}">
              <a16:creationId xmlns="" xmlns:a16="http://schemas.microsoft.com/office/drawing/2014/main" id="{00000000-0008-0000-0600-000008020000}"/>
            </a:ext>
          </a:extLst>
        </xdr:cNvPr>
        <xdr:cNvCxnSpPr/>
      </xdr:nvCxnSpPr>
      <xdr:spPr>
        <a:xfrm flipV="1">
          <a:off x="13703300" y="6198934"/>
          <a:ext cx="889000" cy="37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49485</xdr:rowOff>
    </xdr:from>
    <xdr:to>
      <xdr:col>76</xdr:col>
      <xdr:colOff>165100</xdr:colOff>
      <xdr:row>38</xdr:row>
      <xdr:rowOff>151085</xdr:rowOff>
    </xdr:to>
    <xdr:sp macro="" textlink="">
      <xdr:nvSpPr>
        <xdr:cNvPr id="521" name="フローチャート: 判断 520">
          <a:extLst>
            <a:ext uri="{FF2B5EF4-FFF2-40B4-BE49-F238E27FC236}">
              <a16:creationId xmlns="" xmlns:a16="http://schemas.microsoft.com/office/drawing/2014/main" id="{00000000-0008-0000-0600-000009020000}"/>
            </a:ext>
          </a:extLst>
        </xdr:cNvPr>
        <xdr:cNvSpPr/>
      </xdr:nvSpPr>
      <xdr:spPr>
        <a:xfrm>
          <a:off x="14541500" y="656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142212</xdr:rowOff>
    </xdr:from>
    <xdr:ext cx="469744" cy="259045"/>
    <xdr:sp macro="" textlink="">
      <xdr:nvSpPr>
        <xdr:cNvPr id="522" name="テキスト ボックス 521">
          <a:extLst>
            <a:ext uri="{FF2B5EF4-FFF2-40B4-BE49-F238E27FC236}">
              <a16:creationId xmlns="" xmlns:a16="http://schemas.microsoft.com/office/drawing/2014/main" id="{00000000-0008-0000-0600-00000A020000}"/>
            </a:ext>
          </a:extLst>
        </xdr:cNvPr>
        <xdr:cNvSpPr txBox="1"/>
      </xdr:nvSpPr>
      <xdr:spPr>
        <a:xfrm>
          <a:off x="14357428" y="665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55842</xdr:rowOff>
    </xdr:from>
    <xdr:to>
      <xdr:col>71</xdr:col>
      <xdr:colOff>177800</xdr:colOff>
      <xdr:row>39</xdr:row>
      <xdr:rowOff>35706</xdr:rowOff>
    </xdr:to>
    <xdr:cxnSp macro="">
      <xdr:nvCxnSpPr>
        <xdr:cNvPr id="523" name="直線コネクタ 522">
          <a:extLst>
            <a:ext uri="{FF2B5EF4-FFF2-40B4-BE49-F238E27FC236}">
              <a16:creationId xmlns="" xmlns:a16="http://schemas.microsoft.com/office/drawing/2014/main" id="{00000000-0008-0000-0600-00000B020000}"/>
            </a:ext>
          </a:extLst>
        </xdr:cNvPr>
        <xdr:cNvCxnSpPr/>
      </xdr:nvCxnSpPr>
      <xdr:spPr>
        <a:xfrm flipV="1">
          <a:off x="12814300" y="6570942"/>
          <a:ext cx="889000" cy="15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92672</xdr:rowOff>
    </xdr:from>
    <xdr:to>
      <xdr:col>72</xdr:col>
      <xdr:colOff>38100</xdr:colOff>
      <xdr:row>39</xdr:row>
      <xdr:rowOff>22822</xdr:rowOff>
    </xdr:to>
    <xdr:sp macro="" textlink="">
      <xdr:nvSpPr>
        <xdr:cNvPr id="524" name="フローチャート: 判断 523">
          <a:extLst>
            <a:ext uri="{FF2B5EF4-FFF2-40B4-BE49-F238E27FC236}">
              <a16:creationId xmlns="" xmlns:a16="http://schemas.microsoft.com/office/drawing/2014/main" id="{00000000-0008-0000-0600-00000C020000}"/>
            </a:ext>
          </a:extLst>
        </xdr:cNvPr>
        <xdr:cNvSpPr/>
      </xdr:nvSpPr>
      <xdr:spPr>
        <a:xfrm>
          <a:off x="13652500" y="660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13949</xdr:rowOff>
    </xdr:from>
    <xdr:ext cx="469744" cy="259045"/>
    <xdr:sp macro="" textlink="">
      <xdr:nvSpPr>
        <xdr:cNvPr id="525" name="テキスト ボックス 524">
          <a:extLst>
            <a:ext uri="{FF2B5EF4-FFF2-40B4-BE49-F238E27FC236}">
              <a16:creationId xmlns="" xmlns:a16="http://schemas.microsoft.com/office/drawing/2014/main" id="{00000000-0008-0000-0600-00000D020000}"/>
            </a:ext>
          </a:extLst>
        </xdr:cNvPr>
        <xdr:cNvSpPr txBox="1"/>
      </xdr:nvSpPr>
      <xdr:spPr>
        <a:xfrm>
          <a:off x="13468428" y="670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133820</xdr:rowOff>
    </xdr:from>
    <xdr:to>
      <xdr:col>67</xdr:col>
      <xdr:colOff>101600</xdr:colOff>
      <xdr:row>39</xdr:row>
      <xdr:rowOff>63970</xdr:rowOff>
    </xdr:to>
    <xdr:sp macro="" textlink="">
      <xdr:nvSpPr>
        <xdr:cNvPr id="526" name="フローチャート: 判断 525">
          <a:extLst>
            <a:ext uri="{FF2B5EF4-FFF2-40B4-BE49-F238E27FC236}">
              <a16:creationId xmlns="" xmlns:a16="http://schemas.microsoft.com/office/drawing/2014/main" id="{00000000-0008-0000-0600-00000E020000}"/>
            </a:ext>
          </a:extLst>
        </xdr:cNvPr>
        <xdr:cNvSpPr/>
      </xdr:nvSpPr>
      <xdr:spPr>
        <a:xfrm>
          <a:off x="12763500" y="66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80497</xdr:rowOff>
    </xdr:from>
    <xdr:ext cx="469744"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2579428" y="642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105931</xdr:rowOff>
    </xdr:from>
    <xdr:to>
      <xdr:col>85</xdr:col>
      <xdr:colOff>177800</xdr:colOff>
      <xdr:row>37</xdr:row>
      <xdr:rowOff>36081</xdr:rowOff>
    </xdr:to>
    <xdr:sp macro="" textlink="">
      <xdr:nvSpPr>
        <xdr:cNvPr id="533" name="楕円 532">
          <a:extLst>
            <a:ext uri="{FF2B5EF4-FFF2-40B4-BE49-F238E27FC236}">
              <a16:creationId xmlns="" xmlns:a16="http://schemas.microsoft.com/office/drawing/2014/main" id="{00000000-0008-0000-0600-000015020000}"/>
            </a:ext>
          </a:extLst>
        </xdr:cNvPr>
        <xdr:cNvSpPr/>
      </xdr:nvSpPr>
      <xdr:spPr>
        <a:xfrm>
          <a:off x="16268700" y="627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128808</xdr:rowOff>
    </xdr:from>
    <xdr:ext cx="534377" cy="259045"/>
    <xdr:sp macro="" textlink="">
      <xdr:nvSpPr>
        <xdr:cNvPr id="534" name="災害復旧事業費該当値テキスト">
          <a:extLst>
            <a:ext uri="{FF2B5EF4-FFF2-40B4-BE49-F238E27FC236}">
              <a16:creationId xmlns="" xmlns:a16="http://schemas.microsoft.com/office/drawing/2014/main" id="{00000000-0008-0000-0600-000016020000}"/>
            </a:ext>
          </a:extLst>
        </xdr:cNvPr>
        <xdr:cNvSpPr txBox="1"/>
      </xdr:nvSpPr>
      <xdr:spPr>
        <a:xfrm>
          <a:off x="16370300" y="612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74194</xdr:rowOff>
    </xdr:from>
    <xdr:to>
      <xdr:col>81</xdr:col>
      <xdr:colOff>101600</xdr:colOff>
      <xdr:row>38</xdr:row>
      <xdr:rowOff>4344</xdr:rowOff>
    </xdr:to>
    <xdr:sp macro="" textlink="">
      <xdr:nvSpPr>
        <xdr:cNvPr id="535" name="楕円 534">
          <a:extLst>
            <a:ext uri="{FF2B5EF4-FFF2-40B4-BE49-F238E27FC236}">
              <a16:creationId xmlns="" xmlns:a16="http://schemas.microsoft.com/office/drawing/2014/main" id="{00000000-0008-0000-0600-000017020000}"/>
            </a:ext>
          </a:extLst>
        </xdr:cNvPr>
        <xdr:cNvSpPr/>
      </xdr:nvSpPr>
      <xdr:spPr>
        <a:xfrm>
          <a:off x="15430500" y="641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20871</xdr:rowOff>
    </xdr:from>
    <xdr:ext cx="534377"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5214111" y="619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147384</xdr:rowOff>
    </xdr:from>
    <xdr:to>
      <xdr:col>76</xdr:col>
      <xdr:colOff>165100</xdr:colOff>
      <xdr:row>36</xdr:row>
      <xdr:rowOff>77534</xdr:rowOff>
    </xdr:to>
    <xdr:sp macro="" textlink="">
      <xdr:nvSpPr>
        <xdr:cNvPr id="537" name="楕円 536">
          <a:extLst>
            <a:ext uri="{FF2B5EF4-FFF2-40B4-BE49-F238E27FC236}">
              <a16:creationId xmlns="" xmlns:a16="http://schemas.microsoft.com/office/drawing/2014/main" id="{00000000-0008-0000-0600-000019020000}"/>
            </a:ext>
          </a:extLst>
        </xdr:cNvPr>
        <xdr:cNvSpPr/>
      </xdr:nvSpPr>
      <xdr:spPr>
        <a:xfrm>
          <a:off x="14541500" y="614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94061</xdr:rowOff>
    </xdr:from>
    <xdr:ext cx="534377" cy="25904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4325111" y="592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5042</xdr:rowOff>
    </xdr:from>
    <xdr:to>
      <xdr:col>72</xdr:col>
      <xdr:colOff>38100</xdr:colOff>
      <xdr:row>38</xdr:row>
      <xdr:rowOff>106642</xdr:rowOff>
    </xdr:to>
    <xdr:sp macro="" textlink="">
      <xdr:nvSpPr>
        <xdr:cNvPr id="539" name="楕円 538">
          <a:extLst>
            <a:ext uri="{FF2B5EF4-FFF2-40B4-BE49-F238E27FC236}">
              <a16:creationId xmlns="" xmlns:a16="http://schemas.microsoft.com/office/drawing/2014/main" id="{00000000-0008-0000-0600-00001B020000}"/>
            </a:ext>
          </a:extLst>
        </xdr:cNvPr>
        <xdr:cNvSpPr/>
      </xdr:nvSpPr>
      <xdr:spPr>
        <a:xfrm>
          <a:off x="13652500" y="652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123169</xdr:rowOff>
    </xdr:from>
    <xdr:ext cx="469744"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3468428" y="629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156356</xdr:rowOff>
    </xdr:from>
    <xdr:to>
      <xdr:col>67</xdr:col>
      <xdr:colOff>101600</xdr:colOff>
      <xdr:row>39</xdr:row>
      <xdr:rowOff>86506</xdr:rowOff>
    </xdr:to>
    <xdr:sp macro="" textlink="">
      <xdr:nvSpPr>
        <xdr:cNvPr id="541" name="楕円 540">
          <a:extLst>
            <a:ext uri="{FF2B5EF4-FFF2-40B4-BE49-F238E27FC236}">
              <a16:creationId xmlns="" xmlns:a16="http://schemas.microsoft.com/office/drawing/2014/main" id="{00000000-0008-0000-0600-00001D020000}"/>
            </a:ext>
          </a:extLst>
        </xdr:cNvPr>
        <xdr:cNvSpPr/>
      </xdr:nvSpPr>
      <xdr:spPr>
        <a:xfrm>
          <a:off x="12763500" y="667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77633</xdr:rowOff>
    </xdr:from>
    <xdr:ext cx="378565" cy="259045"/>
    <xdr:sp macro="" textlink="">
      <xdr:nvSpPr>
        <xdr:cNvPr id="542" name="テキスト ボックス 541">
          <a:extLst>
            <a:ext uri="{FF2B5EF4-FFF2-40B4-BE49-F238E27FC236}">
              <a16:creationId xmlns="" xmlns:a16="http://schemas.microsoft.com/office/drawing/2014/main" id="{00000000-0008-0000-0600-00001E020000}"/>
            </a:ext>
          </a:extLst>
        </xdr:cNvPr>
        <xdr:cNvSpPr txBox="1"/>
      </xdr:nvSpPr>
      <xdr:spPr>
        <a:xfrm>
          <a:off x="12625017" y="6764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a:extLst>
            <a:ext uri="{FF2B5EF4-FFF2-40B4-BE49-F238E27FC236}">
              <a16:creationId xmlns="" xmlns:a16="http://schemas.microsoft.com/office/drawing/2014/main" id="{00000000-0008-0000-0600-000066020000}"/>
            </a:ext>
          </a:extLst>
        </xdr:cNvPr>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a:extLst>
            <a:ext uri="{FF2B5EF4-FFF2-40B4-BE49-F238E27FC236}">
              <a16:creationId xmlns="" xmlns:a16="http://schemas.microsoft.com/office/drawing/2014/main" id="{00000000-0008-0000-0600-000068020000}"/>
            </a:ext>
          </a:extLst>
        </xdr:cNvPr>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7158</xdr:rowOff>
    </xdr:from>
    <xdr:to>
      <xdr:col>85</xdr:col>
      <xdr:colOff>127000</xdr:colOff>
      <xdr:row>74</xdr:row>
      <xdr:rowOff>43185</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flipV="1">
          <a:off x="15481300" y="12694458"/>
          <a:ext cx="838200" cy="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34857</xdr:rowOff>
    </xdr:from>
    <xdr:ext cx="534377" cy="259045"/>
    <xdr:sp macro="" textlink="">
      <xdr:nvSpPr>
        <xdr:cNvPr id="619" name="公債費平均値テキスト">
          <a:extLst>
            <a:ext uri="{FF2B5EF4-FFF2-40B4-BE49-F238E27FC236}">
              <a16:creationId xmlns="" xmlns:a16="http://schemas.microsoft.com/office/drawing/2014/main" id="{00000000-0008-0000-0600-00006B020000}"/>
            </a:ext>
          </a:extLst>
        </xdr:cNvPr>
        <xdr:cNvSpPr txBox="1"/>
      </xdr:nvSpPr>
      <xdr:spPr>
        <a:xfrm>
          <a:off x="16370300" y="12893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a:extLst>
            <a:ext uri="{FF2B5EF4-FFF2-40B4-BE49-F238E27FC236}">
              <a16:creationId xmlns="" xmlns:a16="http://schemas.microsoft.com/office/drawing/2014/main" id="{00000000-0008-0000-0600-00006C020000}"/>
            </a:ext>
          </a:extLst>
        </xdr:cNvPr>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43185</xdr:rowOff>
    </xdr:from>
    <xdr:to>
      <xdr:col>81</xdr:col>
      <xdr:colOff>50800</xdr:colOff>
      <xdr:row>74</xdr:row>
      <xdr:rowOff>44237</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flipV="1">
          <a:off x="14592300" y="12730485"/>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a:extLst>
            <a:ext uri="{FF2B5EF4-FFF2-40B4-BE49-F238E27FC236}">
              <a16:creationId xmlns="" xmlns:a16="http://schemas.microsoft.com/office/drawing/2014/main" id="{00000000-0008-0000-0600-00006E020000}"/>
            </a:ext>
          </a:extLst>
        </xdr:cNvPr>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166549</xdr:rowOff>
    </xdr:from>
    <xdr:ext cx="534377" cy="259045"/>
    <xdr:sp macro="" textlink="">
      <xdr:nvSpPr>
        <xdr:cNvPr id="623" name="テキスト ボックス 622">
          <a:extLst>
            <a:ext uri="{FF2B5EF4-FFF2-40B4-BE49-F238E27FC236}">
              <a16:creationId xmlns="" xmlns:a16="http://schemas.microsoft.com/office/drawing/2014/main" id="{00000000-0008-0000-0600-00006F020000}"/>
            </a:ext>
          </a:extLst>
        </xdr:cNvPr>
        <xdr:cNvSpPr txBox="1"/>
      </xdr:nvSpPr>
      <xdr:spPr>
        <a:xfrm>
          <a:off x="15214111" y="1302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44237</xdr:rowOff>
    </xdr:from>
    <xdr:to>
      <xdr:col>76</xdr:col>
      <xdr:colOff>114300</xdr:colOff>
      <xdr:row>74</xdr:row>
      <xdr:rowOff>46769</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flipV="1">
          <a:off x="13703300" y="12731537"/>
          <a:ext cx="889000" cy="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125778</xdr:rowOff>
    </xdr:from>
    <xdr:to>
      <xdr:col>76</xdr:col>
      <xdr:colOff>165100</xdr:colOff>
      <xdr:row>76</xdr:row>
      <xdr:rowOff>55928</xdr:rowOff>
    </xdr:to>
    <xdr:sp macro="" textlink="">
      <xdr:nvSpPr>
        <xdr:cNvPr id="625" name="フローチャート: 判断 624">
          <a:extLst>
            <a:ext uri="{FF2B5EF4-FFF2-40B4-BE49-F238E27FC236}">
              <a16:creationId xmlns="" xmlns:a16="http://schemas.microsoft.com/office/drawing/2014/main" id="{00000000-0008-0000-0600-000071020000}"/>
            </a:ext>
          </a:extLst>
        </xdr:cNvPr>
        <xdr:cNvSpPr/>
      </xdr:nvSpPr>
      <xdr:spPr>
        <a:xfrm>
          <a:off x="14541500" y="129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47055</xdr:rowOff>
    </xdr:from>
    <xdr:ext cx="534377" cy="259045"/>
    <xdr:sp macro="" textlink="">
      <xdr:nvSpPr>
        <xdr:cNvPr id="626" name="テキスト ボックス 625">
          <a:extLst>
            <a:ext uri="{FF2B5EF4-FFF2-40B4-BE49-F238E27FC236}">
              <a16:creationId xmlns="" xmlns:a16="http://schemas.microsoft.com/office/drawing/2014/main" id="{00000000-0008-0000-0600-000072020000}"/>
            </a:ext>
          </a:extLst>
        </xdr:cNvPr>
        <xdr:cNvSpPr txBox="1"/>
      </xdr:nvSpPr>
      <xdr:spPr>
        <a:xfrm>
          <a:off x="14325111" y="1307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46769</xdr:rowOff>
    </xdr:from>
    <xdr:to>
      <xdr:col>71</xdr:col>
      <xdr:colOff>177800</xdr:colOff>
      <xdr:row>74</xdr:row>
      <xdr:rowOff>97939</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flipV="1">
          <a:off x="12814300" y="12734069"/>
          <a:ext cx="889000" cy="5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117649</xdr:rowOff>
    </xdr:from>
    <xdr:to>
      <xdr:col>72</xdr:col>
      <xdr:colOff>38100</xdr:colOff>
      <xdr:row>76</xdr:row>
      <xdr:rowOff>47799</xdr:rowOff>
    </xdr:to>
    <xdr:sp macro="" textlink="">
      <xdr:nvSpPr>
        <xdr:cNvPr id="628" name="フローチャート: 判断 627">
          <a:extLst>
            <a:ext uri="{FF2B5EF4-FFF2-40B4-BE49-F238E27FC236}">
              <a16:creationId xmlns="" xmlns:a16="http://schemas.microsoft.com/office/drawing/2014/main" id="{00000000-0008-0000-0600-000074020000}"/>
            </a:ext>
          </a:extLst>
        </xdr:cNvPr>
        <xdr:cNvSpPr/>
      </xdr:nvSpPr>
      <xdr:spPr>
        <a:xfrm>
          <a:off x="13652500" y="129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38926</xdr:rowOff>
    </xdr:from>
    <xdr:ext cx="534377" cy="259045"/>
    <xdr:sp macro="" textlink="">
      <xdr:nvSpPr>
        <xdr:cNvPr id="629" name="テキスト ボックス 628">
          <a:extLst>
            <a:ext uri="{FF2B5EF4-FFF2-40B4-BE49-F238E27FC236}">
              <a16:creationId xmlns="" xmlns:a16="http://schemas.microsoft.com/office/drawing/2014/main" id="{00000000-0008-0000-0600-000075020000}"/>
            </a:ext>
          </a:extLst>
        </xdr:cNvPr>
        <xdr:cNvSpPr txBox="1"/>
      </xdr:nvSpPr>
      <xdr:spPr>
        <a:xfrm>
          <a:off x="13436111" y="1306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134620</xdr:rowOff>
    </xdr:from>
    <xdr:to>
      <xdr:col>67</xdr:col>
      <xdr:colOff>101600</xdr:colOff>
      <xdr:row>76</xdr:row>
      <xdr:rowOff>64770</xdr:rowOff>
    </xdr:to>
    <xdr:sp macro="" textlink="">
      <xdr:nvSpPr>
        <xdr:cNvPr id="630" name="フローチャート: 判断 629">
          <a:extLst>
            <a:ext uri="{FF2B5EF4-FFF2-40B4-BE49-F238E27FC236}">
              <a16:creationId xmlns="" xmlns:a16="http://schemas.microsoft.com/office/drawing/2014/main" id="{00000000-0008-0000-0600-000076020000}"/>
            </a:ext>
          </a:extLst>
        </xdr:cNvPr>
        <xdr:cNvSpPr/>
      </xdr:nvSpPr>
      <xdr:spPr>
        <a:xfrm>
          <a:off x="127635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55897</xdr:rowOff>
    </xdr:from>
    <xdr:ext cx="534377" cy="259045"/>
    <xdr:sp macro="" textlink="">
      <xdr:nvSpPr>
        <xdr:cNvPr id="631" name="テキスト ボックス 630">
          <a:extLst>
            <a:ext uri="{FF2B5EF4-FFF2-40B4-BE49-F238E27FC236}">
              <a16:creationId xmlns="" xmlns:a16="http://schemas.microsoft.com/office/drawing/2014/main" id="{00000000-0008-0000-0600-000077020000}"/>
            </a:ext>
          </a:extLst>
        </xdr:cNvPr>
        <xdr:cNvSpPr txBox="1"/>
      </xdr:nvSpPr>
      <xdr:spPr>
        <a:xfrm>
          <a:off x="12547111" y="1308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127808</xdr:rowOff>
    </xdr:from>
    <xdr:to>
      <xdr:col>85</xdr:col>
      <xdr:colOff>177800</xdr:colOff>
      <xdr:row>74</xdr:row>
      <xdr:rowOff>57958</xdr:rowOff>
    </xdr:to>
    <xdr:sp macro="" textlink="">
      <xdr:nvSpPr>
        <xdr:cNvPr id="637" name="楕円 636">
          <a:extLst>
            <a:ext uri="{FF2B5EF4-FFF2-40B4-BE49-F238E27FC236}">
              <a16:creationId xmlns="" xmlns:a16="http://schemas.microsoft.com/office/drawing/2014/main" id="{00000000-0008-0000-0600-00007D020000}"/>
            </a:ext>
          </a:extLst>
        </xdr:cNvPr>
        <xdr:cNvSpPr/>
      </xdr:nvSpPr>
      <xdr:spPr>
        <a:xfrm>
          <a:off x="16268700" y="12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150685</xdr:rowOff>
    </xdr:from>
    <xdr:ext cx="534377" cy="259045"/>
    <xdr:sp macro="" textlink="">
      <xdr:nvSpPr>
        <xdr:cNvPr id="638" name="公債費該当値テキスト">
          <a:extLst>
            <a:ext uri="{FF2B5EF4-FFF2-40B4-BE49-F238E27FC236}">
              <a16:creationId xmlns="" xmlns:a16="http://schemas.microsoft.com/office/drawing/2014/main" id="{00000000-0008-0000-0600-00007E020000}"/>
            </a:ext>
          </a:extLst>
        </xdr:cNvPr>
        <xdr:cNvSpPr txBox="1"/>
      </xdr:nvSpPr>
      <xdr:spPr>
        <a:xfrm>
          <a:off x="16370300" y="1249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163835</xdr:rowOff>
    </xdr:from>
    <xdr:to>
      <xdr:col>81</xdr:col>
      <xdr:colOff>101600</xdr:colOff>
      <xdr:row>74</xdr:row>
      <xdr:rowOff>93985</xdr:rowOff>
    </xdr:to>
    <xdr:sp macro="" textlink="">
      <xdr:nvSpPr>
        <xdr:cNvPr id="639" name="楕円 638">
          <a:extLst>
            <a:ext uri="{FF2B5EF4-FFF2-40B4-BE49-F238E27FC236}">
              <a16:creationId xmlns="" xmlns:a16="http://schemas.microsoft.com/office/drawing/2014/main" id="{00000000-0008-0000-0600-00007F020000}"/>
            </a:ext>
          </a:extLst>
        </xdr:cNvPr>
        <xdr:cNvSpPr/>
      </xdr:nvSpPr>
      <xdr:spPr>
        <a:xfrm>
          <a:off x="15430500" y="1267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110512</xdr:rowOff>
    </xdr:from>
    <xdr:ext cx="534377"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5214111" y="1245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164887</xdr:rowOff>
    </xdr:from>
    <xdr:to>
      <xdr:col>76</xdr:col>
      <xdr:colOff>165100</xdr:colOff>
      <xdr:row>74</xdr:row>
      <xdr:rowOff>95037</xdr:rowOff>
    </xdr:to>
    <xdr:sp macro="" textlink="">
      <xdr:nvSpPr>
        <xdr:cNvPr id="641" name="楕円 640">
          <a:extLst>
            <a:ext uri="{FF2B5EF4-FFF2-40B4-BE49-F238E27FC236}">
              <a16:creationId xmlns="" xmlns:a16="http://schemas.microsoft.com/office/drawing/2014/main" id="{00000000-0008-0000-0600-000081020000}"/>
            </a:ext>
          </a:extLst>
        </xdr:cNvPr>
        <xdr:cNvSpPr/>
      </xdr:nvSpPr>
      <xdr:spPr>
        <a:xfrm>
          <a:off x="14541500" y="1268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111564</xdr:rowOff>
    </xdr:from>
    <xdr:ext cx="534377"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4325111" y="1245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167419</xdr:rowOff>
    </xdr:from>
    <xdr:to>
      <xdr:col>72</xdr:col>
      <xdr:colOff>38100</xdr:colOff>
      <xdr:row>74</xdr:row>
      <xdr:rowOff>97569</xdr:rowOff>
    </xdr:to>
    <xdr:sp macro="" textlink="">
      <xdr:nvSpPr>
        <xdr:cNvPr id="643" name="楕円 642">
          <a:extLst>
            <a:ext uri="{FF2B5EF4-FFF2-40B4-BE49-F238E27FC236}">
              <a16:creationId xmlns="" xmlns:a16="http://schemas.microsoft.com/office/drawing/2014/main" id="{00000000-0008-0000-0600-000083020000}"/>
            </a:ext>
          </a:extLst>
        </xdr:cNvPr>
        <xdr:cNvSpPr/>
      </xdr:nvSpPr>
      <xdr:spPr>
        <a:xfrm>
          <a:off x="13652500" y="1268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114096</xdr:rowOff>
    </xdr:from>
    <xdr:ext cx="534377"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3436111" y="1245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47139</xdr:rowOff>
    </xdr:from>
    <xdr:to>
      <xdr:col>67</xdr:col>
      <xdr:colOff>101600</xdr:colOff>
      <xdr:row>74</xdr:row>
      <xdr:rowOff>148739</xdr:rowOff>
    </xdr:to>
    <xdr:sp macro="" textlink="">
      <xdr:nvSpPr>
        <xdr:cNvPr id="645" name="楕円 644">
          <a:extLst>
            <a:ext uri="{FF2B5EF4-FFF2-40B4-BE49-F238E27FC236}">
              <a16:creationId xmlns="" xmlns:a16="http://schemas.microsoft.com/office/drawing/2014/main" id="{00000000-0008-0000-0600-000085020000}"/>
            </a:ext>
          </a:extLst>
        </xdr:cNvPr>
        <xdr:cNvSpPr/>
      </xdr:nvSpPr>
      <xdr:spPr>
        <a:xfrm>
          <a:off x="12763500" y="1273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165266</xdr:rowOff>
    </xdr:from>
    <xdr:ext cx="534377"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2547111" y="125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a:extLst>
            <a:ext uri="{FF2B5EF4-FFF2-40B4-BE49-F238E27FC236}">
              <a16:creationId xmlns="" xmlns:a16="http://schemas.microsoft.com/office/drawing/2014/main" id="{00000000-0008-0000-0600-00009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1" name="積立金最小値テキスト">
          <a:extLst>
            <a:ext uri="{FF2B5EF4-FFF2-40B4-BE49-F238E27FC236}">
              <a16:creationId xmlns="" xmlns:a16="http://schemas.microsoft.com/office/drawing/2014/main" id="{00000000-0008-0000-0600-00009F020000}"/>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3" name="積立金最大値テキスト">
          <a:extLst>
            <a:ext uri="{FF2B5EF4-FFF2-40B4-BE49-F238E27FC236}">
              <a16:creationId xmlns="" xmlns:a16="http://schemas.microsoft.com/office/drawing/2014/main" id="{00000000-0008-0000-0600-0000A1020000}"/>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94080</xdr:rowOff>
    </xdr:from>
    <xdr:to>
      <xdr:col>85</xdr:col>
      <xdr:colOff>127000</xdr:colOff>
      <xdr:row>98</xdr:row>
      <xdr:rowOff>117297</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flipV="1">
          <a:off x="15481300" y="16724730"/>
          <a:ext cx="838200" cy="19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8045</xdr:rowOff>
    </xdr:from>
    <xdr:ext cx="534377" cy="259045"/>
    <xdr:sp macro="" textlink="">
      <xdr:nvSpPr>
        <xdr:cNvPr id="676" name="積立金平均値テキスト">
          <a:extLst>
            <a:ext uri="{FF2B5EF4-FFF2-40B4-BE49-F238E27FC236}">
              <a16:creationId xmlns="" xmlns:a16="http://schemas.microsoft.com/office/drawing/2014/main" id="{00000000-0008-0000-0600-0000A4020000}"/>
            </a:ext>
          </a:extLst>
        </xdr:cNvPr>
        <xdr:cNvSpPr txBox="1"/>
      </xdr:nvSpPr>
      <xdr:spPr>
        <a:xfrm>
          <a:off x="16370300" y="1646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7" name="フローチャート: 判断 676">
          <a:extLst>
            <a:ext uri="{FF2B5EF4-FFF2-40B4-BE49-F238E27FC236}">
              <a16:creationId xmlns="" xmlns:a16="http://schemas.microsoft.com/office/drawing/2014/main" id="{00000000-0008-0000-0600-0000A5020000}"/>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26344</xdr:rowOff>
    </xdr:from>
    <xdr:to>
      <xdr:col>81</xdr:col>
      <xdr:colOff>50800</xdr:colOff>
      <xdr:row>98</xdr:row>
      <xdr:rowOff>117297</xdr:rowOff>
    </xdr:to>
    <xdr:cxnSp macro="">
      <xdr:nvCxnSpPr>
        <xdr:cNvPr id="678" name="直線コネクタ 677">
          <a:extLst>
            <a:ext uri="{FF2B5EF4-FFF2-40B4-BE49-F238E27FC236}">
              <a16:creationId xmlns="" xmlns:a16="http://schemas.microsoft.com/office/drawing/2014/main" id="{00000000-0008-0000-0600-0000A6020000}"/>
            </a:ext>
          </a:extLst>
        </xdr:cNvPr>
        <xdr:cNvCxnSpPr/>
      </xdr:nvCxnSpPr>
      <xdr:spPr>
        <a:xfrm>
          <a:off x="14592300" y="16828444"/>
          <a:ext cx="889000" cy="9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9" name="フローチャート: 判断 678">
          <a:extLst>
            <a:ext uri="{FF2B5EF4-FFF2-40B4-BE49-F238E27FC236}">
              <a16:creationId xmlns="" xmlns:a16="http://schemas.microsoft.com/office/drawing/2014/main" id="{00000000-0008-0000-0600-0000A7020000}"/>
            </a:ext>
          </a:extLst>
        </xdr:cNvPr>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74919</xdr:rowOff>
    </xdr:from>
    <xdr:ext cx="534377" cy="259045"/>
    <xdr:sp macro="" textlink="">
      <xdr:nvSpPr>
        <xdr:cNvPr id="680" name="テキスト ボックス 679">
          <a:extLst>
            <a:ext uri="{FF2B5EF4-FFF2-40B4-BE49-F238E27FC236}">
              <a16:creationId xmlns="" xmlns:a16="http://schemas.microsoft.com/office/drawing/2014/main" id="{00000000-0008-0000-0600-0000A8020000}"/>
            </a:ext>
          </a:extLst>
        </xdr:cNvPr>
        <xdr:cNvSpPr txBox="1"/>
      </xdr:nvSpPr>
      <xdr:spPr>
        <a:xfrm>
          <a:off x="15214111" y="1653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7767</xdr:rowOff>
    </xdr:from>
    <xdr:to>
      <xdr:col>76</xdr:col>
      <xdr:colOff>114300</xdr:colOff>
      <xdr:row>98</xdr:row>
      <xdr:rowOff>26344</xdr:rowOff>
    </xdr:to>
    <xdr:cxnSp macro="">
      <xdr:nvCxnSpPr>
        <xdr:cNvPr id="681" name="直線コネクタ 680">
          <a:extLst>
            <a:ext uri="{FF2B5EF4-FFF2-40B4-BE49-F238E27FC236}">
              <a16:creationId xmlns="" xmlns:a16="http://schemas.microsoft.com/office/drawing/2014/main" id="{00000000-0008-0000-0600-0000A9020000}"/>
            </a:ext>
          </a:extLst>
        </xdr:cNvPr>
        <xdr:cNvCxnSpPr/>
      </xdr:nvCxnSpPr>
      <xdr:spPr>
        <a:xfrm>
          <a:off x="13703300" y="16809867"/>
          <a:ext cx="889000" cy="1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152130</xdr:rowOff>
    </xdr:from>
    <xdr:to>
      <xdr:col>76</xdr:col>
      <xdr:colOff>165100</xdr:colOff>
      <xdr:row>98</xdr:row>
      <xdr:rowOff>82280</xdr:rowOff>
    </xdr:to>
    <xdr:sp macro="" textlink="">
      <xdr:nvSpPr>
        <xdr:cNvPr id="682" name="フローチャート: 判断 681">
          <a:extLst>
            <a:ext uri="{FF2B5EF4-FFF2-40B4-BE49-F238E27FC236}">
              <a16:creationId xmlns="" xmlns:a16="http://schemas.microsoft.com/office/drawing/2014/main" id="{00000000-0008-0000-0600-0000AA020000}"/>
            </a:ext>
          </a:extLst>
        </xdr:cNvPr>
        <xdr:cNvSpPr/>
      </xdr:nvSpPr>
      <xdr:spPr>
        <a:xfrm>
          <a:off x="14541500" y="1678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73407</xdr:rowOff>
    </xdr:from>
    <xdr:ext cx="534377" cy="259045"/>
    <xdr:sp macro="" textlink="">
      <xdr:nvSpPr>
        <xdr:cNvPr id="683" name="テキスト ボックス 682">
          <a:extLst>
            <a:ext uri="{FF2B5EF4-FFF2-40B4-BE49-F238E27FC236}">
              <a16:creationId xmlns="" xmlns:a16="http://schemas.microsoft.com/office/drawing/2014/main" id="{00000000-0008-0000-0600-0000AB020000}"/>
            </a:ext>
          </a:extLst>
        </xdr:cNvPr>
        <xdr:cNvSpPr txBox="1"/>
      </xdr:nvSpPr>
      <xdr:spPr>
        <a:xfrm>
          <a:off x="14325111" y="1687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46248</xdr:rowOff>
    </xdr:from>
    <xdr:to>
      <xdr:col>71</xdr:col>
      <xdr:colOff>177800</xdr:colOff>
      <xdr:row>98</xdr:row>
      <xdr:rowOff>7767</xdr:rowOff>
    </xdr:to>
    <xdr:cxnSp macro="">
      <xdr:nvCxnSpPr>
        <xdr:cNvPr id="684" name="直線コネクタ 683">
          <a:extLst>
            <a:ext uri="{FF2B5EF4-FFF2-40B4-BE49-F238E27FC236}">
              <a16:creationId xmlns="" xmlns:a16="http://schemas.microsoft.com/office/drawing/2014/main" id="{00000000-0008-0000-0600-0000AC020000}"/>
            </a:ext>
          </a:extLst>
        </xdr:cNvPr>
        <xdr:cNvCxnSpPr/>
      </xdr:nvCxnSpPr>
      <xdr:spPr>
        <a:xfrm>
          <a:off x="12814300" y="16676898"/>
          <a:ext cx="889000" cy="1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86987</xdr:rowOff>
    </xdr:from>
    <xdr:to>
      <xdr:col>72</xdr:col>
      <xdr:colOff>38100</xdr:colOff>
      <xdr:row>98</xdr:row>
      <xdr:rowOff>17137</xdr:rowOff>
    </xdr:to>
    <xdr:sp macro="" textlink="">
      <xdr:nvSpPr>
        <xdr:cNvPr id="685" name="フローチャート: 判断 684">
          <a:extLst>
            <a:ext uri="{FF2B5EF4-FFF2-40B4-BE49-F238E27FC236}">
              <a16:creationId xmlns="" xmlns:a16="http://schemas.microsoft.com/office/drawing/2014/main" id="{00000000-0008-0000-0600-0000AD020000}"/>
            </a:ext>
          </a:extLst>
        </xdr:cNvPr>
        <xdr:cNvSpPr/>
      </xdr:nvSpPr>
      <xdr:spPr>
        <a:xfrm>
          <a:off x="13652500" y="1671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33664</xdr:rowOff>
    </xdr:from>
    <xdr:ext cx="534377" cy="259045"/>
    <xdr:sp macro="" textlink="">
      <xdr:nvSpPr>
        <xdr:cNvPr id="686" name="テキスト ボックス 685">
          <a:extLst>
            <a:ext uri="{FF2B5EF4-FFF2-40B4-BE49-F238E27FC236}">
              <a16:creationId xmlns="" xmlns:a16="http://schemas.microsoft.com/office/drawing/2014/main" id="{00000000-0008-0000-0600-0000AE020000}"/>
            </a:ext>
          </a:extLst>
        </xdr:cNvPr>
        <xdr:cNvSpPr txBox="1"/>
      </xdr:nvSpPr>
      <xdr:spPr>
        <a:xfrm>
          <a:off x="13436111" y="1649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151377</xdr:rowOff>
    </xdr:from>
    <xdr:to>
      <xdr:col>67</xdr:col>
      <xdr:colOff>101600</xdr:colOff>
      <xdr:row>98</xdr:row>
      <xdr:rowOff>81527</xdr:rowOff>
    </xdr:to>
    <xdr:sp macro="" textlink="">
      <xdr:nvSpPr>
        <xdr:cNvPr id="687" name="フローチャート: 判断 686">
          <a:extLst>
            <a:ext uri="{FF2B5EF4-FFF2-40B4-BE49-F238E27FC236}">
              <a16:creationId xmlns="" xmlns:a16="http://schemas.microsoft.com/office/drawing/2014/main" id="{00000000-0008-0000-0600-0000AF020000}"/>
            </a:ext>
          </a:extLst>
        </xdr:cNvPr>
        <xdr:cNvSpPr/>
      </xdr:nvSpPr>
      <xdr:spPr>
        <a:xfrm>
          <a:off x="12763500" y="1678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72654</xdr:rowOff>
    </xdr:from>
    <xdr:ext cx="534377" cy="259045"/>
    <xdr:sp macro="" textlink="">
      <xdr:nvSpPr>
        <xdr:cNvPr id="688" name="テキスト ボックス 687">
          <a:extLst>
            <a:ext uri="{FF2B5EF4-FFF2-40B4-BE49-F238E27FC236}">
              <a16:creationId xmlns="" xmlns:a16="http://schemas.microsoft.com/office/drawing/2014/main" id="{00000000-0008-0000-0600-0000B0020000}"/>
            </a:ext>
          </a:extLst>
        </xdr:cNvPr>
        <xdr:cNvSpPr txBox="1"/>
      </xdr:nvSpPr>
      <xdr:spPr>
        <a:xfrm>
          <a:off x="12547111" y="1687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43280</xdr:rowOff>
    </xdr:from>
    <xdr:to>
      <xdr:col>85</xdr:col>
      <xdr:colOff>177800</xdr:colOff>
      <xdr:row>97</xdr:row>
      <xdr:rowOff>144880</xdr:rowOff>
    </xdr:to>
    <xdr:sp macro="" textlink="">
      <xdr:nvSpPr>
        <xdr:cNvPr id="694" name="楕円 693">
          <a:extLst>
            <a:ext uri="{FF2B5EF4-FFF2-40B4-BE49-F238E27FC236}">
              <a16:creationId xmlns="" xmlns:a16="http://schemas.microsoft.com/office/drawing/2014/main" id="{00000000-0008-0000-0600-0000B6020000}"/>
            </a:ext>
          </a:extLst>
        </xdr:cNvPr>
        <xdr:cNvSpPr/>
      </xdr:nvSpPr>
      <xdr:spPr>
        <a:xfrm>
          <a:off x="16268700" y="1667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21707</xdr:rowOff>
    </xdr:from>
    <xdr:ext cx="534377" cy="259045"/>
    <xdr:sp macro="" textlink="">
      <xdr:nvSpPr>
        <xdr:cNvPr id="695" name="積立金該当値テキスト">
          <a:extLst>
            <a:ext uri="{FF2B5EF4-FFF2-40B4-BE49-F238E27FC236}">
              <a16:creationId xmlns="" xmlns:a16="http://schemas.microsoft.com/office/drawing/2014/main" id="{00000000-0008-0000-0600-0000B7020000}"/>
            </a:ext>
          </a:extLst>
        </xdr:cNvPr>
        <xdr:cNvSpPr txBox="1"/>
      </xdr:nvSpPr>
      <xdr:spPr>
        <a:xfrm>
          <a:off x="16370300" y="1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66497</xdr:rowOff>
    </xdr:from>
    <xdr:to>
      <xdr:col>81</xdr:col>
      <xdr:colOff>101600</xdr:colOff>
      <xdr:row>98</xdr:row>
      <xdr:rowOff>168097</xdr:rowOff>
    </xdr:to>
    <xdr:sp macro="" textlink="">
      <xdr:nvSpPr>
        <xdr:cNvPr id="696" name="楕円 695">
          <a:extLst>
            <a:ext uri="{FF2B5EF4-FFF2-40B4-BE49-F238E27FC236}">
              <a16:creationId xmlns="" xmlns:a16="http://schemas.microsoft.com/office/drawing/2014/main" id="{00000000-0008-0000-0600-0000B8020000}"/>
            </a:ext>
          </a:extLst>
        </xdr:cNvPr>
        <xdr:cNvSpPr/>
      </xdr:nvSpPr>
      <xdr:spPr>
        <a:xfrm>
          <a:off x="15430500" y="1686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159224</xdr:rowOff>
    </xdr:from>
    <xdr:ext cx="534377"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5214111" y="1696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146994</xdr:rowOff>
    </xdr:from>
    <xdr:to>
      <xdr:col>76</xdr:col>
      <xdr:colOff>165100</xdr:colOff>
      <xdr:row>98</xdr:row>
      <xdr:rowOff>77144</xdr:rowOff>
    </xdr:to>
    <xdr:sp macro="" textlink="">
      <xdr:nvSpPr>
        <xdr:cNvPr id="698" name="楕円 697">
          <a:extLst>
            <a:ext uri="{FF2B5EF4-FFF2-40B4-BE49-F238E27FC236}">
              <a16:creationId xmlns="" xmlns:a16="http://schemas.microsoft.com/office/drawing/2014/main" id="{00000000-0008-0000-0600-0000BA020000}"/>
            </a:ext>
          </a:extLst>
        </xdr:cNvPr>
        <xdr:cNvSpPr/>
      </xdr:nvSpPr>
      <xdr:spPr>
        <a:xfrm>
          <a:off x="14541500" y="1677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93671</xdr:rowOff>
    </xdr:from>
    <xdr:ext cx="534377"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4325111" y="1655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128417</xdr:rowOff>
    </xdr:from>
    <xdr:to>
      <xdr:col>72</xdr:col>
      <xdr:colOff>38100</xdr:colOff>
      <xdr:row>98</xdr:row>
      <xdr:rowOff>58567</xdr:rowOff>
    </xdr:to>
    <xdr:sp macro="" textlink="">
      <xdr:nvSpPr>
        <xdr:cNvPr id="700" name="楕円 699">
          <a:extLst>
            <a:ext uri="{FF2B5EF4-FFF2-40B4-BE49-F238E27FC236}">
              <a16:creationId xmlns="" xmlns:a16="http://schemas.microsoft.com/office/drawing/2014/main" id="{00000000-0008-0000-0600-0000BC020000}"/>
            </a:ext>
          </a:extLst>
        </xdr:cNvPr>
        <xdr:cNvSpPr/>
      </xdr:nvSpPr>
      <xdr:spPr>
        <a:xfrm>
          <a:off x="13652500" y="1675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49694</xdr:rowOff>
    </xdr:from>
    <xdr:ext cx="534377"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3436111" y="1685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166898</xdr:rowOff>
    </xdr:from>
    <xdr:to>
      <xdr:col>67</xdr:col>
      <xdr:colOff>101600</xdr:colOff>
      <xdr:row>97</xdr:row>
      <xdr:rowOff>97048</xdr:rowOff>
    </xdr:to>
    <xdr:sp macro="" textlink="">
      <xdr:nvSpPr>
        <xdr:cNvPr id="702" name="楕円 701">
          <a:extLst>
            <a:ext uri="{FF2B5EF4-FFF2-40B4-BE49-F238E27FC236}">
              <a16:creationId xmlns="" xmlns:a16="http://schemas.microsoft.com/office/drawing/2014/main" id="{00000000-0008-0000-0600-0000BE020000}"/>
            </a:ext>
          </a:extLst>
        </xdr:cNvPr>
        <xdr:cNvSpPr/>
      </xdr:nvSpPr>
      <xdr:spPr>
        <a:xfrm>
          <a:off x="12763500" y="1662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113575</xdr:rowOff>
    </xdr:from>
    <xdr:ext cx="534377"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2547111" y="1640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8" name="投資及び出資金最大値テキスト">
          <a:extLst>
            <a:ext uri="{FF2B5EF4-FFF2-40B4-BE49-F238E27FC236}">
              <a16:creationId xmlns="" xmlns:a16="http://schemas.microsoft.com/office/drawing/2014/main" id="{00000000-0008-0000-0600-0000D8020000}"/>
            </a:ext>
          </a:extLst>
        </xdr:cNvPr>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31" name="投資及び出資金平均値テキスト">
          <a:extLst>
            <a:ext uri="{FF2B5EF4-FFF2-40B4-BE49-F238E27FC236}">
              <a16:creationId xmlns="" xmlns:a16="http://schemas.microsoft.com/office/drawing/2014/main" id="{00000000-0008-0000-0600-0000DB020000}"/>
            </a:ext>
          </a:extLst>
        </xdr:cNvPr>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2" name="フローチャート: 判断 731">
          <a:extLst>
            <a:ext uri="{FF2B5EF4-FFF2-40B4-BE49-F238E27FC236}">
              <a16:creationId xmlns="" xmlns:a16="http://schemas.microsoft.com/office/drawing/2014/main" id="{00000000-0008-0000-0600-0000DC020000}"/>
            </a:ext>
          </a:extLst>
        </xdr:cNvPr>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4" name="フローチャート: 判断 733">
          <a:extLst>
            <a:ext uri="{FF2B5EF4-FFF2-40B4-BE49-F238E27FC236}">
              <a16:creationId xmlns="" xmlns:a16="http://schemas.microsoft.com/office/drawing/2014/main" id="{00000000-0008-0000-0600-0000DE020000}"/>
            </a:ext>
          </a:extLst>
        </xdr:cNvPr>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5" name="テキスト ボックス 734">
          <a:extLst>
            <a:ext uri="{FF2B5EF4-FFF2-40B4-BE49-F238E27FC236}">
              <a16:creationId xmlns="" xmlns:a16="http://schemas.microsoft.com/office/drawing/2014/main" id="{00000000-0008-0000-0600-0000DF020000}"/>
            </a:ext>
          </a:extLst>
        </xdr:cNvPr>
        <xdr:cNvSpPr txBox="1"/>
      </xdr:nvSpPr>
      <xdr:spPr>
        <a:xfrm>
          <a:off x="21088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40757</xdr:rowOff>
    </xdr:from>
    <xdr:to>
      <xdr:col>107</xdr:col>
      <xdr:colOff>101600</xdr:colOff>
      <xdr:row>38</xdr:row>
      <xdr:rowOff>142357</xdr:rowOff>
    </xdr:to>
    <xdr:sp macro="" textlink="">
      <xdr:nvSpPr>
        <xdr:cNvPr id="737" name="フローチャート: 判断 736">
          <a:extLst>
            <a:ext uri="{FF2B5EF4-FFF2-40B4-BE49-F238E27FC236}">
              <a16:creationId xmlns="" xmlns:a16="http://schemas.microsoft.com/office/drawing/2014/main" id="{00000000-0008-0000-0600-0000E1020000}"/>
            </a:ext>
          </a:extLst>
        </xdr:cNvPr>
        <xdr:cNvSpPr/>
      </xdr:nvSpPr>
      <xdr:spPr>
        <a:xfrm>
          <a:off x="20383500" y="655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158884</xdr:rowOff>
    </xdr:from>
    <xdr:ext cx="469744" cy="259045"/>
    <xdr:sp macro="" textlink="">
      <xdr:nvSpPr>
        <xdr:cNvPr id="738" name="テキスト ボックス 737">
          <a:extLst>
            <a:ext uri="{FF2B5EF4-FFF2-40B4-BE49-F238E27FC236}">
              <a16:creationId xmlns="" xmlns:a16="http://schemas.microsoft.com/office/drawing/2014/main" id="{00000000-0008-0000-0600-0000E2020000}"/>
            </a:ext>
          </a:extLst>
        </xdr:cNvPr>
        <xdr:cNvSpPr txBox="1"/>
      </xdr:nvSpPr>
      <xdr:spPr>
        <a:xfrm>
          <a:off x="20199428" y="633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34493</xdr:rowOff>
    </xdr:from>
    <xdr:to>
      <xdr:col>102</xdr:col>
      <xdr:colOff>165100</xdr:colOff>
      <xdr:row>38</xdr:row>
      <xdr:rowOff>136093</xdr:rowOff>
    </xdr:to>
    <xdr:sp macro="" textlink="">
      <xdr:nvSpPr>
        <xdr:cNvPr id="740" name="フローチャート: 判断 739">
          <a:extLst>
            <a:ext uri="{FF2B5EF4-FFF2-40B4-BE49-F238E27FC236}">
              <a16:creationId xmlns="" xmlns:a16="http://schemas.microsoft.com/office/drawing/2014/main" id="{00000000-0008-0000-0600-0000E4020000}"/>
            </a:ext>
          </a:extLst>
        </xdr:cNvPr>
        <xdr:cNvSpPr/>
      </xdr:nvSpPr>
      <xdr:spPr>
        <a:xfrm>
          <a:off x="19494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152620</xdr:rowOff>
    </xdr:from>
    <xdr:ext cx="469744" cy="259045"/>
    <xdr:sp macro="" textlink="">
      <xdr:nvSpPr>
        <xdr:cNvPr id="741" name="テキスト ボックス 740">
          <a:extLst>
            <a:ext uri="{FF2B5EF4-FFF2-40B4-BE49-F238E27FC236}">
              <a16:creationId xmlns="" xmlns:a16="http://schemas.microsoft.com/office/drawing/2014/main" id="{00000000-0008-0000-0600-0000E5020000}"/>
            </a:ext>
          </a:extLst>
        </xdr:cNvPr>
        <xdr:cNvSpPr txBox="1"/>
      </xdr:nvSpPr>
      <xdr:spPr>
        <a:xfrm>
          <a:off x="19310428" y="632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10902</xdr:rowOff>
    </xdr:from>
    <xdr:to>
      <xdr:col>98</xdr:col>
      <xdr:colOff>38100</xdr:colOff>
      <xdr:row>38</xdr:row>
      <xdr:rowOff>112502</xdr:rowOff>
    </xdr:to>
    <xdr:sp macro="" textlink="">
      <xdr:nvSpPr>
        <xdr:cNvPr id="742" name="フローチャート: 判断 741">
          <a:extLst>
            <a:ext uri="{FF2B5EF4-FFF2-40B4-BE49-F238E27FC236}">
              <a16:creationId xmlns="" xmlns:a16="http://schemas.microsoft.com/office/drawing/2014/main" id="{00000000-0008-0000-0600-0000E6020000}"/>
            </a:ext>
          </a:extLst>
        </xdr:cNvPr>
        <xdr:cNvSpPr/>
      </xdr:nvSpPr>
      <xdr:spPr>
        <a:xfrm>
          <a:off x="18605500" y="652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129029</xdr:rowOff>
    </xdr:from>
    <xdr:ext cx="469744" cy="259045"/>
    <xdr:sp macro=""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18421428" y="630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7" name="貸付金最大値テキスト">
          <a:extLst>
            <a:ext uri="{FF2B5EF4-FFF2-40B4-BE49-F238E27FC236}">
              <a16:creationId xmlns="" xmlns:a16="http://schemas.microsoft.com/office/drawing/2014/main" id="{00000000-0008-0000-0600-000013030000}"/>
            </a:ext>
          </a:extLst>
        </xdr:cNvPr>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8" name="直線コネクタ 787">
          <a:extLst>
            <a:ext uri="{FF2B5EF4-FFF2-40B4-BE49-F238E27FC236}">
              <a16:creationId xmlns="" xmlns:a16="http://schemas.microsoft.com/office/drawing/2014/main" id="{00000000-0008-0000-0600-000014030000}"/>
            </a:ext>
          </a:extLst>
        </xdr:cNvPr>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25792</xdr:rowOff>
    </xdr:from>
    <xdr:to>
      <xdr:col>116</xdr:col>
      <xdr:colOff>63500</xdr:colOff>
      <xdr:row>59</xdr:row>
      <xdr:rowOff>28307</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a:off x="21323300" y="10141342"/>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790" name="貸付金平均値テキスト">
          <a:extLst>
            <a:ext uri="{FF2B5EF4-FFF2-40B4-BE49-F238E27FC236}">
              <a16:creationId xmlns="" xmlns:a16="http://schemas.microsoft.com/office/drawing/2014/main" id="{00000000-0008-0000-0600-000016030000}"/>
            </a:ext>
          </a:extLst>
        </xdr:cNvPr>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1" name="フローチャート: 判断 790">
          <a:extLst>
            <a:ext uri="{FF2B5EF4-FFF2-40B4-BE49-F238E27FC236}">
              <a16:creationId xmlns="" xmlns:a16="http://schemas.microsoft.com/office/drawing/2014/main" id="{00000000-0008-0000-0600-000017030000}"/>
            </a:ext>
          </a:extLst>
        </xdr:cNvPr>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22918</xdr:rowOff>
    </xdr:from>
    <xdr:to>
      <xdr:col>111</xdr:col>
      <xdr:colOff>177800</xdr:colOff>
      <xdr:row>59</xdr:row>
      <xdr:rowOff>25792</xdr:rowOff>
    </xdr:to>
    <xdr:cxnSp macro="">
      <xdr:nvCxnSpPr>
        <xdr:cNvPr id="792" name="直線コネクタ 791">
          <a:extLst>
            <a:ext uri="{FF2B5EF4-FFF2-40B4-BE49-F238E27FC236}">
              <a16:creationId xmlns="" xmlns:a16="http://schemas.microsoft.com/office/drawing/2014/main" id="{00000000-0008-0000-0600-000018030000}"/>
            </a:ext>
          </a:extLst>
        </xdr:cNvPr>
        <xdr:cNvCxnSpPr/>
      </xdr:nvCxnSpPr>
      <xdr:spPr>
        <a:xfrm>
          <a:off x="20434300" y="10138468"/>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3" name="フローチャート: 判断 792">
          <a:extLst>
            <a:ext uri="{FF2B5EF4-FFF2-40B4-BE49-F238E27FC236}">
              <a16:creationId xmlns="" xmlns:a16="http://schemas.microsoft.com/office/drawing/2014/main" id="{00000000-0008-0000-0600-000019030000}"/>
            </a:ext>
          </a:extLst>
        </xdr:cNvPr>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74765</xdr:rowOff>
    </xdr:from>
    <xdr:ext cx="469744" cy="259045"/>
    <xdr:sp macro="" textlink="">
      <xdr:nvSpPr>
        <xdr:cNvPr id="794" name="テキスト ボックス 793">
          <a:extLst>
            <a:ext uri="{FF2B5EF4-FFF2-40B4-BE49-F238E27FC236}">
              <a16:creationId xmlns="" xmlns:a16="http://schemas.microsoft.com/office/drawing/2014/main" id="{00000000-0008-0000-0600-00001A030000}"/>
            </a:ext>
          </a:extLst>
        </xdr:cNvPr>
        <xdr:cNvSpPr txBox="1"/>
      </xdr:nvSpPr>
      <xdr:spPr>
        <a:xfrm>
          <a:off x="21088428" y="984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19195</xdr:rowOff>
    </xdr:from>
    <xdr:to>
      <xdr:col>107</xdr:col>
      <xdr:colOff>50800</xdr:colOff>
      <xdr:row>59</xdr:row>
      <xdr:rowOff>22918</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a:off x="19545300" y="10134745"/>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163032</xdr:rowOff>
    </xdr:from>
    <xdr:to>
      <xdr:col>107</xdr:col>
      <xdr:colOff>101600</xdr:colOff>
      <xdr:row>59</xdr:row>
      <xdr:rowOff>93182</xdr:rowOff>
    </xdr:to>
    <xdr:sp macro="" textlink="">
      <xdr:nvSpPr>
        <xdr:cNvPr id="796" name="フローチャート: 判断 795">
          <a:extLst>
            <a:ext uri="{FF2B5EF4-FFF2-40B4-BE49-F238E27FC236}">
              <a16:creationId xmlns="" xmlns:a16="http://schemas.microsoft.com/office/drawing/2014/main" id="{00000000-0008-0000-0600-00001C030000}"/>
            </a:ext>
          </a:extLst>
        </xdr:cNvPr>
        <xdr:cNvSpPr/>
      </xdr:nvSpPr>
      <xdr:spPr>
        <a:xfrm>
          <a:off x="20383500" y="1010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84309</xdr:rowOff>
    </xdr:from>
    <xdr:ext cx="469744" cy="259045"/>
    <xdr:sp macro="" textlink="">
      <xdr:nvSpPr>
        <xdr:cNvPr id="797" name="テキスト ボックス 796">
          <a:extLst>
            <a:ext uri="{FF2B5EF4-FFF2-40B4-BE49-F238E27FC236}">
              <a16:creationId xmlns="" xmlns:a16="http://schemas.microsoft.com/office/drawing/2014/main" id="{00000000-0008-0000-0600-00001D030000}"/>
            </a:ext>
          </a:extLst>
        </xdr:cNvPr>
        <xdr:cNvSpPr txBox="1"/>
      </xdr:nvSpPr>
      <xdr:spPr>
        <a:xfrm>
          <a:off x="20199428" y="1019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19195</xdr:rowOff>
    </xdr:from>
    <xdr:to>
      <xdr:col>102</xdr:col>
      <xdr:colOff>114300</xdr:colOff>
      <xdr:row>59</xdr:row>
      <xdr:rowOff>31539</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flipV="1">
          <a:off x="18656300" y="10134745"/>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146279</xdr:rowOff>
    </xdr:from>
    <xdr:to>
      <xdr:col>102</xdr:col>
      <xdr:colOff>165100</xdr:colOff>
      <xdr:row>59</xdr:row>
      <xdr:rowOff>76429</xdr:rowOff>
    </xdr:to>
    <xdr:sp macro="" textlink="">
      <xdr:nvSpPr>
        <xdr:cNvPr id="799" name="フローチャート: 判断 798">
          <a:extLst>
            <a:ext uri="{FF2B5EF4-FFF2-40B4-BE49-F238E27FC236}">
              <a16:creationId xmlns="" xmlns:a16="http://schemas.microsoft.com/office/drawing/2014/main" id="{00000000-0008-0000-0600-00001F030000}"/>
            </a:ext>
          </a:extLst>
        </xdr:cNvPr>
        <xdr:cNvSpPr/>
      </xdr:nvSpPr>
      <xdr:spPr>
        <a:xfrm>
          <a:off x="19494500" y="1009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67556</xdr:rowOff>
    </xdr:from>
    <xdr:ext cx="469744"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19310428" y="1018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137984</xdr:rowOff>
    </xdr:from>
    <xdr:to>
      <xdr:col>98</xdr:col>
      <xdr:colOff>38100</xdr:colOff>
      <xdr:row>59</xdr:row>
      <xdr:rowOff>68134</xdr:rowOff>
    </xdr:to>
    <xdr:sp macro="" textlink="">
      <xdr:nvSpPr>
        <xdr:cNvPr id="801" name="フローチャート: 判断 800">
          <a:extLst>
            <a:ext uri="{FF2B5EF4-FFF2-40B4-BE49-F238E27FC236}">
              <a16:creationId xmlns="" xmlns:a16="http://schemas.microsoft.com/office/drawing/2014/main" id="{00000000-0008-0000-0600-000021030000}"/>
            </a:ext>
          </a:extLst>
        </xdr:cNvPr>
        <xdr:cNvSpPr/>
      </xdr:nvSpPr>
      <xdr:spPr>
        <a:xfrm>
          <a:off x="18605500" y="1008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84661</xdr:rowOff>
    </xdr:from>
    <xdr:ext cx="469744" cy="259045"/>
    <xdr:sp macro="" textlink="">
      <xdr:nvSpPr>
        <xdr:cNvPr id="802" name="テキスト ボックス 801">
          <a:extLst>
            <a:ext uri="{FF2B5EF4-FFF2-40B4-BE49-F238E27FC236}">
              <a16:creationId xmlns="" xmlns:a16="http://schemas.microsoft.com/office/drawing/2014/main" id="{00000000-0008-0000-0600-000022030000}"/>
            </a:ext>
          </a:extLst>
        </xdr:cNvPr>
        <xdr:cNvSpPr txBox="1"/>
      </xdr:nvSpPr>
      <xdr:spPr>
        <a:xfrm>
          <a:off x="18421428" y="985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148957</xdr:rowOff>
    </xdr:from>
    <xdr:to>
      <xdr:col>116</xdr:col>
      <xdr:colOff>114300</xdr:colOff>
      <xdr:row>59</xdr:row>
      <xdr:rowOff>79107</xdr:rowOff>
    </xdr:to>
    <xdr:sp macro="" textlink="">
      <xdr:nvSpPr>
        <xdr:cNvPr id="808" name="楕円 807">
          <a:extLst>
            <a:ext uri="{FF2B5EF4-FFF2-40B4-BE49-F238E27FC236}">
              <a16:creationId xmlns="" xmlns:a16="http://schemas.microsoft.com/office/drawing/2014/main" id="{00000000-0008-0000-0600-000028030000}"/>
            </a:ext>
          </a:extLst>
        </xdr:cNvPr>
        <xdr:cNvSpPr/>
      </xdr:nvSpPr>
      <xdr:spPr>
        <a:xfrm>
          <a:off x="22110700" y="100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104295</xdr:rowOff>
    </xdr:from>
    <xdr:ext cx="469744" cy="259045"/>
    <xdr:sp macro="" textlink="">
      <xdr:nvSpPr>
        <xdr:cNvPr id="809" name="貸付金該当値テキスト">
          <a:extLst>
            <a:ext uri="{FF2B5EF4-FFF2-40B4-BE49-F238E27FC236}">
              <a16:creationId xmlns="" xmlns:a16="http://schemas.microsoft.com/office/drawing/2014/main" id="{00000000-0008-0000-0600-000029030000}"/>
            </a:ext>
          </a:extLst>
        </xdr:cNvPr>
        <xdr:cNvSpPr txBox="1"/>
      </xdr:nvSpPr>
      <xdr:spPr>
        <a:xfrm>
          <a:off x="22212300" y="1004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146442</xdr:rowOff>
    </xdr:from>
    <xdr:to>
      <xdr:col>112</xdr:col>
      <xdr:colOff>38100</xdr:colOff>
      <xdr:row>59</xdr:row>
      <xdr:rowOff>76592</xdr:rowOff>
    </xdr:to>
    <xdr:sp macro="" textlink="">
      <xdr:nvSpPr>
        <xdr:cNvPr id="810" name="楕円 809">
          <a:extLst>
            <a:ext uri="{FF2B5EF4-FFF2-40B4-BE49-F238E27FC236}">
              <a16:creationId xmlns="" xmlns:a16="http://schemas.microsoft.com/office/drawing/2014/main" id="{00000000-0008-0000-0600-00002A030000}"/>
            </a:ext>
          </a:extLst>
        </xdr:cNvPr>
        <xdr:cNvSpPr/>
      </xdr:nvSpPr>
      <xdr:spPr>
        <a:xfrm>
          <a:off x="21272500" y="1009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67719</xdr:rowOff>
    </xdr:from>
    <xdr:ext cx="469744"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21088428" y="1018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143568</xdr:rowOff>
    </xdr:from>
    <xdr:to>
      <xdr:col>107</xdr:col>
      <xdr:colOff>101600</xdr:colOff>
      <xdr:row>59</xdr:row>
      <xdr:rowOff>73718</xdr:rowOff>
    </xdr:to>
    <xdr:sp macro="" textlink="">
      <xdr:nvSpPr>
        <xdr:cNvPr id="812" name="楕円 811">
          <a:extLst>
            <a:ext uri="{FF2B5EF4-FFF2-40B4-BE49-F238E27FC236}">
              <a16:creationId xmlns="" xmlns:a16="http://schemas.microsoft.com/office/drawing/2014/main" id="{00000000-0008-0000-0600-00002C030000}"/>
            </a:ext>
          </a:extLst>
        </xdr:cNvPr>
        <xdr:cNvSpPr/>
      </xdr:nvSpPr>
      <xdr:spPr>
        <a:xfrm>
          <a:off x="20383500" y="1008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90245</xdr:rowOff>
    </xdr:from>
    <xdr:ext cx="469744"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20199428" y="986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139845</xdr:rowOff>
    </xdr:from>
    <xdr:to>
      <xdr:col>102</xdr:col>
      <xdr:colOff>165100</xdr:colOff>
      <xdr:row>59</xdr:row>
      <xdr:rowOff>69995</xdr:rowOff>
    </xdr:to>
    <xdr:sp macro="" textlink="">
      <xdr:nvSpPr>
        <xdr:cNvPr id="814" name="楕円 813">
          <a:extLst>
            <a:ext uri="{FF2B5EF4-FFF2-40B4-BE49-F238E27FC236}">
              <a16:creationId xmlns="" xmlns:a16="http://schemas.microsoft.com/office/drawing/2014/main" id="{00000000-0008-0000-0600-00002E030000}"/>
            </a:ext>
          </a:extLst>
        </xdr:cNvPr>
        <xdr:cNvSpPr/>
      </xdr:nvSpPr>
      <xdr:spPr>
        <a:xfrm>
          <a:off x="19494500" y="1008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86522</xdr:rowOff>
    </xdr:from>
    <xdr:ext cx="469744"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19310428" y="985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152189</xdr:rowOff>
    </xdr:from>
    <xdr:to>
      <xdr:col>98</xdr:col>
      <xdr:colOff>38100</xdr:colOff>
      <xdr:row>59</xdr:row>
      <xdr:rowOff>82339</xdr:rowOff>
    </xdr:to>
    <xdr:sp macro="" textlink="">
      <xdr:nvSpPr>
        <xdr:cNvPr id="816" name="楕円 815">
          <a:extLst>
            <a:ext uri="{FF2B5EF4-FFF2-40B4-BE49-F238E27FC236}">
              <a16:creationId xmlns="" xmlns:a16="http://schemas.microsoft.com/office/drawing/2014/main" id="{00000000-0008-0000-0600-000030030000}"/>
            </a:ext>
          </a:extLst>
        </xdr:cNvPr>
        <xdr:cNvSpPr/>
      </xdr:nvSpPr>
      <xdr:spPr>
        <a:xfrm>
          <a:off x="18605500" y="100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73466</xdr:rowOff>
    </xdr:from>
    <xdr:ext cx="469744"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18421428" y="1018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4" name="繰出金最小値テキスト">
          <a:extLst>
            <a:ext uri="{FF2B5EF4-FFF2-40B4-BE49-F238E27FC236}">
              <a16:creationId xmlns="" xmlns:a16="http://schemas.microsoft.com/office/drawing/2014/main" id="{00000000-0008-0000-0600-00004C030000}"/>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5" name="直線コネクタ 844">
          <a:extLst>
            <a:ext uri="{FF2B5EF4-FFF2-40B4-BE49-F238E27FC236}">
              <a16:creationId xmlns="" xmlns:a16="http://schemas.microsoft.com/office/drawing/2014/main" id="{00000000-0008-0000-0600-00004D030000}"/>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6" name="繰出金最大値テキスト">
          <a:extLst>
            <a:ext uri="{FF2B5EF4-FFF2-40B4-BE49-F238E27FC236}">
              <a16:creationId xmlns="" xmlns:a16="http://schemas.microsoft.com/office/drawing/2014/main" id="{00000000-0008-0000-0600-00004E030000}"/>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129739</xdr:rowOff>
    </xdr:from>
    <xdr:to>
      <xdr:col>116</xdr:col>
      <xdr:colOff>63500</xdr:colOff>
      <xdr:row>74</xdr:row>
      <xdr:rowOff>152774</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flipV="1">
          <a:off x="21323300" y="12817039"/>
          <a:ext cx="838200" cy="2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54808</xdr:rowOff>
    </xdr:from>
    <xdr:ext cx="534377" cy="259045"/>
    <xdr:sp macro="" textlink="">
      <xdr:nvSpPr>
        <xdr:cNvPr id="849" name="繰出金平均値テキスト">
          <a:extLst>
            <a:ext uri="{FF2B5EF4-FFF2-40B4-BE49-F238E27FC236}">
              <a16:creationId xmlns="" xmlns:a16="http://schemas.microsoft.com/office/drawing/2014/main" id="{00000000-0008-0000-0600-000051030000}"/>
            </a:ext>
          </a:extLst>
        </xdr:cNvPr>
        <xdr:cNvSpPr txBox="1"/>
      </xdr:nvSpPr>
      <xdr:spPr>
        <a:xfrm>
          <a:off x="22212300" y="12913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0" name="フローチャート: 判断 849">
          <a:extLst>
            <a:ext uri="{FF2B5EF4-FFF2-40B4-BE49-F238E27FC236}">
              <a16:creationId xmlns="" xmlns:a16="http://schemas.microsoft.com/office/drawing/2014/main" id="{00000000-0008-0000-0600-000052030000}"/>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152774</xdr:rowOff>
    </xdr:from>
    <xdr:to>
      <xdr:col>111</xdr:col>
      <xdr:colOff>177800</xdr:colOff>
      <xdr:row>75</xdr:row>
      <xdr:rowOff>25400</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flipV="1">
          <a:off x="20434300" y="12840074"/>
          <a:ext cx="889000" cy="4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2" name="フローチャート: 判断 851">
          <a:extLst>
            <a:ext uri="{FF2B5EF4-FFF2-40B4-BE49-F238E27FC236}">
              <a16:creationId xmlns="" xmlns:a16="http://schemas.microsoft.com/office/drawing/2014/main" id="{00000000-0008-0000-0600-000054030000}"/>
            </a:ext>
          </a:extLst>
        </xdr:cNvPr>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166637</xdr:rowOff>
    </xdr:from>
    <xdr:ext cx="534377" cy="259045"/>
    <xdr:sp macro="" textlink="">
      <xdr:nvSpPr>
        <xdr:cNvPr id="853" name="テキスト ボックス 852">
          <a:extLst>
            <a:ext uri="{FF2B5EF4-FFF2-40B4-BE49-F238E27FC236}">
              <a16:creationId xmlns="" xmlns:a16="http://schemas.microsoft.com/office/drawing/2014/main" id="{00000000-0008-0000-0600-000055030000}"/>
            </a:ext>
          </a:extLst>
        </xdr:cNvPr>
        <xdr:cNvSpPr txBox="1"/>
      </xdr:nvSpPr>
      <xdr:spPr>
        <a:xfrm>
          <a:off x="21056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25400</xdr:rowOff>
    </xdr:from>
    <xdr:to>
      <xdr:col>107</xdr:col>
      <xdr:colOff>50800</xdr:colOff>
      <xdr:row>75</xdr:row>
      <xdr:rowOff>70924</xdr:rowOff>
    </xdr:to>
    <xdr:cxnSp macro="">
      <xdr:nvCxnSpPr>
        <xdr:cNvPr id="854" name="直線コネクタ 853">
          <a:extLst>
            <a:ext uri="{FF2B5EF4-FFF2-40B4-BE49-F238E27FC236}">
              <a16:creationId xmlns="" xmlns:a16="http://schemas.microsoft.com/office/drawing/2014/main" id="{00000000-0008-0000-0600-000056030000}"/>
            </a:ext>
          </a:extLst>
        </xdr:cNvPr>
        <xdr:cNvCxnSpPr/>
      </xdr:nvCxnSpPr>
      <xdr:spPr>
        <a:xfrm flipV="1">
          <a:off x="19545300" y="12884150"/>
          <a:ext cx="889000" cy="4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69306</xdr:rowOff>
    </xdr:from>
    <xdr:to>
      <xdr:col>107</xdr:col>
      <xdr:colOff>101600</xdr:colOff>
      <xdr:row>75</xdr:row>
      <xdr:rowOff>170906</xdr:rowOff>
    </xdr:to>
    <xdr:sp macro="" textlink="">
      <xdr:nvSpPr>
        <xdr:cNvPr id="855" name="フローチャート: 判断 854">
          <a:extLst>
            <a:ext uri="{FF2B5EF4-FFF2-40B4-BE49-F238E27FC236}">
              <a16:creationId xmlns="" xmlns:a16="http://schemas.microsoft.com/office/drawing/2014/main" id="{00000000-0008-0000-0600-000057030000}"/>
            </a:ext>
          </a:extLst>
        </xdr:cNvPr>
        <xdr:cNvSpPr/>
      </xdr:nvSpPr>
      <xdr:spPr>
        <a:xfrm>
          <a:off x="20383500" y="1292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162033</xdr:rowOff>
    </xdr:from>
    <xdr:ext cx="534377" cy="259045"/>
    <xdr:sp macro="" textlink="">
      <xdr:nvSpPr>
        <xdr:cNvPr id="856" name="テキスト ボックス 855">
          <a:extLst>
            <a:ext uri="{FF2B5EF4-FFF2-40B4-BE49-F238E27FC236}">
              <a16:creationId xmlns="" xmlns:a16="http://schemas.microsoft.com/office/drawing/2014/main" id="{00000000-0008-0000-0600-000058030000}"/>
            </a:ext>
          </a:extLst>
        </xdr:cNvPr>
        <xdr:cNvSpPr txBox="1"/>
      </xdr:nvSpPr>
      <xdr:spPr>
        <a:xfrm>
          <a:off x="20167111" y="1302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70924</xdr:rowOff>
    </xdr:from>
    <xdr:to>
      <xdr:col>102</xdr:col>
      <xdr:colOff>114300</xdr:colOff>
      <xdr:row>75</xdr:row>
      <xdr:rowOff>93381</xdr:rowOff>
    </xdr:to>
    <xdr:cxnSp macro="">
      <xdr:nvCxnSpPr>
        <xdr:cNvPr id="857" name="直線コネクタ 856">
          <a:extLst>
            <a:ext uri="{FF2B5EF4-FFF2-40B4-BE49-F238E27FC236}">
              <a16:creationId xmlns="" xmlns:a16="http://schemas.microsoft.com/office/drawing/2014/main" id="{00000000-0008-0000-0600-000059030000}"/>
            </a:ext>
          </a:extLst>
        </xdr:cNvPr>
        <xdr:cNvCxnSpPr/>
      </xdr:nvCxnSpPr>
      <xdr:spPr>
        <a:xfrm flipV="1">
          <a:off x="18656300" y="12929674"/>
          <a:ext cx="889000" cy="2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104902</xdr:rowOff>
    </xdr:from>
    <xdr:to>
      <xdr:col>102</xdr:col>
      <xdr:colOff>165100</xdr:colOff>
      <xdr:row>76</xdr:row>
      <xdr:rowOff>35052</xdr:rowOff>
    </xdr:to>
    <xdr:sp macro="" textlink="">
      <xdr:nvSpPr>
        <xdr:cNvPr id="858" name="フローチャート: 判断 857">
          <a:extLst>
            <a:ext uri="{FF2B5EF4-FFF2-40B4-BE49-F238E27FC236}">
              <a16:creationId xmlns="" xmlns:a16="http://schemas.microsoft.com/office/drawing/2014/main" id="{00000000-0008-0000-0600-00005A030000}"/>
            </a:ext>
          </a:extLst>
        </xdr:cNvPr>
        <xdr:cNvSpPr/>
      </xdr:nvSpPr>
      <xdr:spPr>
        <a:xfrm>
          <a:off x="19494500" y="129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26179</xdr:rowOff>
    </xdr:from>
    <xdr:ext cx="534377" cy="259045"/>
    <xdr:sp macro="" textlink="">
      <xdr:nvSpPr>
        <xdr:cNvPr id="859" name="テキスト ボックス 858">
          <a:extLst>
            <a:ext uri="{FF2B5EF4-FFF2-40B4-BE49-F238E27FC236}">
              <a16:creationId xmlns="" xmlns:a16="http://schemas.microsoft.com/office/drawing/2014/main" id="{00000000-0008-0000-0600-00005B030000}"/>
            </a:ext>
          </a:extLst>
        </xdr:cNvPr>
        <xdr:cNvSpPr txBox="1"/>
      </xdr:nvSpPr>
      <xdr:spPr>
        <a:xfrm>
          <a:off x="19278111" y="1305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101048</xdr:rowOff>
    </xdr:from>
    <xdr:to>
      <xdr:col>98</xdr:col>
      <xdr:colOff>38100</xdr:colOff>
      <xdr:row>76</xdr:row>
      <xdr:rowOff>31198</xdr:rowOff>
    </xdr:to>
    <xdr:sp macro="" textlink="">
      <xdr:nvSpPr>
        <xdr:cNvPr id="860" name="フローチャート: 判断 859">
          <a:extLst>
            <a:ext uri="{FF2B5EF4-FFF2-40B4-BE49-F238E27FC236}">
              <a16:creationId xmlns="" xmlns:a16="http://schemas.microsoft.com/office/drawing/2014/main" id="{00000000-0008-0000-0600-00005C030000}"/>
            </a:ext>
          </a:extLst>
        </xdr:cNvPr>
        <xdr:cNvSpPr/>
      </xdr:nvSpPr>
      <xdr:spPr>
        <a:xfrm>
          <a:off x="18605500" y="1295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22325</xdr:rowOff>
    </xdr:from>
    <xdr:ext cx="534377"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18389111" y="1305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78939</xdr:rowOff>
    </xdr:from>
    <xdr:to>
      <xdr:col>116</xdr:col>
      <xdr:colOff>114300</xdr:colOff>
      <xdr:row>75</xdr:row>
      <xdr:rowOff>9089</xdr:rowOff>
    </xdr:to>
    <xdr:sp macro="" textlink="">
      <xdr:nvSpPr>
        <xdr:cNvPr id="867" name="楕円 866">
          <a:extLst>
            <a:ext uri="{FF2B5EF4-FFF2-40B4-BE49-F238E27FC236}">
              <a16:creationId xmlns="" xmlns:a16="http://schemas.microsoft.com/office/drawing/2014/main" id="{00000000-0008-0000-0600-000063030000}"/>
            </a:ext>
          </a:extLst>
        </xdr:cNvPr>
        <xdr:cNvSpPr/>
      </xdr:nvSpPr>
      <xdr:spPr>
        <a:xfrm>
          <a:off x="22110700" y="127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101816</xdr:rowOff>
    </xdr:from>
    <xdr:ext cx="534377" cy="259045"/>
    <xdr:sp macro="" textlink="">
      <xdr:nvSpPr>
        <xdr:cNvPr id="868" name="繰出金該当値テキスト">
          <a:extLst>
            <a:ext uri="{FF2B5EF4-FFF2-40B4-BE49-F238E27FC236}">
              <a16:creationId xmlns="" xmlns:a16="http://schemas.microsoft.com/office/drawing/2014/main" id="{00000000-0008-0000-0600-000064030000}"/>
            </a:ext>
          </a:extLst>
        </xdr:cNvPr>
        <xdr:cNvSpPr txBox="1"/>
      </xdr:nvSpPr>
      <xdr:spPr>
        <a:xfrm>
          <a:off x="22212300" y="1261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101974</xdr:rowOff>
    </xdr:from>
    <xdr:to>
      <xdr:col>112</xdr:col>
      <xdr:colOff>38100</xdr:colOff>
      <xdr:row>75</xdr:row>
      <xdr:rowOff>32124</xdr:rowOff>
    </xdr:to>
    <xdr:sp macro="" textlink="">
      <xdr:nvSpPr>
        <xdr:cNvPr id="869" name="楕円 868">
          <a:extLst>
            <a:ext uri="{FF2B5EF4-FFF2-40B4-BE49-F238E27FC236}">
              <a16:creationId xmlns="" xmlns:a16="http://schemas.microsoft.com/office/drawing/2014/main" id="{00000000-0008-0000-0600-000065030000}"/>
            </a:ext>
          </a:extLst>
        </xdr:cNvPr>
        <xdr:cNvSpPr/>
      </xdr:nvSpPr>
      <xdr:spPr>
        <a:xfrm>
          <a:off x="21272500" y="1278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48651</xdr:rowOff>
    </xdr:from>
    <xdr:ext cx="534377"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21056111" y="1256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146050</xdr:rowOff>
    </xdr:from>
    <xdr:to>
      <xdr:col>107</xdr:col>
      <xdr:colOff>101600</xdr:colOff>
      <xdr:row>75</xdr:row>
      <xdr:rowOff>76200</xdr:rowOff>
    </xdr:to>
    <xdr:sp macro="" textlink="">
      <xdr:nvSpPr>
        <xdr:cNvPr id="871" name="楕円 870">
          <a:extLst>
            <a:ext uri="{FF2B5EF4-FFF2-40B4-BE49-F238E27FC236}">
              <a16:creationId xmlns="" xmlns:a16="http://schemas.microsoft.com/office/drawing/2014/main" id="{00000000-0008-0000-0600-000067030000}"/>
            </a:ext>
          </a:extLst>
        </xdr:cNvPr>
        <xdr:cNvSpPr/>
      </xdr:nvSpPr>
      <xdr:spPr>
        <a:xfrm>
          <a:off x="20383500" y="1283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92727</xdr:rowOff>
    </xdr:from>
    <xdr:ext cx="534377"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20167111" y="1260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20124</xdr:rowOff>
    </xdr:from>
    <xdr:to>
      <xdr:col>102</xdr:col>
      <xdr:colOff>165100</xdr:colOff>
      <xdr:row>75</xdr:row>
      <xdr:rowOff>121724</xdr:rowOff>
    </xdr:to>
    <xdr:sp macro="" textlink="">
      <xdr:nvSpPr>
        <xdr:cNvPr id="873" name="楕円 872">
          <a:extLst>
            <a:ext uri="{FF2B5EF4-FFF2-40B4-BE49-F238E27FC236}">
              <a16:creationId xmlns="" xmlns:a16="http://schemas.microsoft.com/office/drawing/2014/main" id="{00000000-0008-0000-0600-000069030000}"/>
            </a:ext>
          </a:extLst>
        </xdr:cNvPr>
        <xdr:cNvSpPr/>
      </xdr:nvSpPr>
      <xdr:spPr>
        <a:xfrm>
          <a:off x="19494500" y="1287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138251</xdr:rowOff>
    </xdr:from>
    <xdr:ext cx="534377"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19278111" y="1265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42581</xdr:rowOff>
    </xdr:from>
    <xdr:to>
      <xdr:col>98</xdr:col>
      <xdr:colOff>38100</xdr:colOff>
      <xdr:row>75</xdr:row>
      <xdr:rowOff>144181</xdr:rowOff>
    </xdr:to>
    <xdr:sp macro="" textlink="">
      <xdr:nvSpPr>
        <xdr:cNvPr id="875" name="楕円 874">
          <a:extLst>
            <a:ext uri="{FF2B5EF4-FFF2-40B4-BE49-F238E27FC236}">
              <a16:creationId xmlns="" xmlns:a16="http://schemas.microsoft.com/office/drawing/2014/main" id="{00000000-0008-0000-0600-00006B030000}"/>
            </a:ext>
          </a:extLst>
        </xdr:cNvPr>
        <xdr:cNvSpPr/>
      </xdr:nvSpPr>
      <xdr:spPr>
        <a:xfrm>
          <a:off x="18605500" y="1290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160708</xdr:rowOff>
    </xdr:from>
    <xdr:ext cx="534377"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18389111" y="1267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人件費は、人口減少により一人当たりのコストが高くなったことから住民一人当たりの人件費は、</a:t>
          </a:r>
          <a:r>
            <a:rPr kumimoji="1" lang="en-US" altLang="ja-JP" sz="1300">
              <a:latin typeface="ＭＳ Ｐゴシック" panose="020B0600070205080204" pitchFamily="50" charset="-128"/>
              <a:ea typeface="ＭＳ Ｐゴシック" panose="020B0600070205080204" pitchFamily="50" charset="-128"/>
            </a:rPr>
            <a:t>5,106</a:t>
          </a:r>
          <a:r>
            <a:rPr kumimoji="1" lang="ja-JP" altLang="en-US" sz="1300">
              <a:latin typeface="ＭＳ Ｐゴシック" panose="020B0600070205080204" pitchFamily="50" charset="-128"/>
              <a:ea typeface="ＭＳ Ｐゴシック" panose="020B0600070205080204" pitchFamily="50" charset="-128"/>
            </a:rPr>
            <a:t>円増加しており、隣町の消防業務を受託していることなどから類似団体を</a:t>
          </a:r>
          <a:r>
            <a:rPr kumimoji="1" lang="en-US" altLang="ja-JP" sz="1300">
              <a:latin typeface="ＭＳ Ｐゴシック" panose="020B0600070205080204" pitchFamily="50" charset="-128"/>
              <a:ea typeface="ＭＳ Ｐゴシック" panose="020B0600070205080204" pitchFamily="50" charset="-128"/>
            </a:rPr>
            <a:t>26,730</a:t>
          </a:r>
          <a:r>
            <a:rPr kumimoji="1" lang="ja-JP" altLang="en-US" sz="1300">
              <a:latin typeface="ＭＳ Ｐゴシック" panose="020B0600070205080204" pitchFamily="50" charset="-128"/>
              <a:ea typeface="ＭＳ Ｐゴシック" panose="020B0600070205080204" pitchFamily="50" charset="-128"/>
            </a:rPr>
            <a:t>円を上回る</a:t>
          </a:r>
          <a:r>
            <a:rPr kumimoji="1" lang="en-US" altLang="ja-JP" sz="1300">
              <a:latin typeface="ＭＳ Ｐゴシック" panose="020B0600070205080204" pitchFamily="50" charset="-128"/>
              <a:ea typeface="ＭＳ Ｐゴシック" panose="020B0600070205080204" pitchFamily="50" charset="-128"/>
            </a:rPr>
            <a:t>133,657</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円となっている。住民一人当たりの物件費は、新庁舎建設事業の増加などから</a:t>
          </a:r>
          <a:r>
            <a:rPr kumimoji="1" lang="en-US" altLang="ja-JP" sz="1300">
              <a:latin typeface="ＭＳ Ｐゴシック" panose="020B0600070205080204" pitchFamily="50" charset="-128"/>
              <a:ea typeface="ＭＳ Ｐゴシック" panose="020B0600070205080204" pitchFamily="50" charset="-128"/>
            </a:rPr>
            <a:t>18,646</a:t>
          </a:r>
          <a:r>
            <a:rPr kumimoji="1" lang="ja-JP" altLang="en-US" sz="1300">
              <a:latin typeface="ＭＳ Ｐゴシック" panose="020B0600070205080204" pitchFamily="50" charset="-128"/>
              <a:ea typeface="ＭＳ Ｐゴシック" panose="020B0600070205080204" pitchFamily="50" charset="-128"/>
            </a:rPr>
            <a:t>円増加しており、類似団体を</a:t>
          </a:r>
          <a:r>
            <a:rPr kumimoji="1" lang="en-US" altLang="ja-JP" sz="1300">
              <a:latin typeface="ＭＳ Ｐゴシック" panose="020B0600070205080204" pitchFamily="50" charset="-128"/>
              <a:ea typeface="ＭＳ Ｐゴシック" panose="020B0600070205080204" pitchFamily="50" charset="-128"/>
            </a:rPr>
            <a:t>29,826</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125,806</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円となっている。住民一人当たりの維持補修費は、</a:t>
          </a:r>
          <a:r>
            <a:rPr kumimoji="1" lang="en-US" altLang="ja-JP" sz="1300">
              <a:latin typeface="ＭＳ Ｐゴシック" panose="020B0600070205080204" pitchFamily="50" charset="-128"/>
              <a:ea typeface="ＭＳ Ｐゴシック" panose="020B0600070205080204" pitchFamily="50" charset="-128"/>
            </a:rPr>
            <a:t>796</a:t>
          </a:r>
          <a:r>
            <a:rPr kumimoji="1" lang="ja-JP" altLang="en-US" sz="1300">
              <a:latin typeface="ＭＳ Ｐゴシック" panose="020B0600070205080204" pitchFamily="50" charset="-128"/>
              <a:ea typeface="ＭＳ Ｐゴシック" panose="020B0600070205080204" pitchFamily="50" charset="-128"/>
            </a:rPr>
            <a:t>円減少し、類似団体を</a:t>
          </a:r>
          <a:r>
            <a:rPr kumimoji="1" lang="en-US" altLang="ja-JP" sz="1300">
              <a:latin typeface="ＭＳ Ｐゴシック" panose="020B0600070205080204" pitchFamily="50" charset="-128"/>
              <a:ea typeface="ＭＳ Ｐゴシック" panose="020B0600070205080204" pitchFamily="50" charset="-128"/>
            </a:rPr>
            <a:t>713</a:t>
          </a:r>
          <a:r>
            <a:rPr kumimoji="1" lang="ja-JP" altLang="en-US" sz="1300">
              <a:latin typeface="ＭＳ Ｐゴシック" panose="020B0600070205080204" pitchFamily="50" charset="-128"/>
              <a:ea typeface="ＭＳ Ｐゴシック" panose="020B0600070205080204" pitchFamily="50" charset="-128"/>
            </a:rPr>
            <a:t>円下回る</a:t>
          </a:r>
          <a:r>
            <a:rPr kumimoji="1" lang="en-US" altLang="ja-JP" sz="1300">
              <a:latin typeface="ＭＳ Ｐゴシック" panose="020B0600070205080204" pitchFamily="50" charset="-128"/>
              <a:ea typeface="ＭＳ Ｐゴシック" panose="020B0600070205080204" pitchFamily="50" charset="-128"/>
            </a:rPr>
            <a:t>6,135</a:t>
          </a:r>
          <a:r>
            <a:rPr kumimoji="1" lang="ja-JP" altLang="en-US" sz="1300">
              <a:latin typeface="ＭＳ Ｐゴシック" panose="020B0600070205080204" pitchFamily="50" charset="-128"/>
              <a:ea typeface="ＭＳ Ｐゴシック" panose="020B0600070205080204" pitchFamily="50" charset="-128"/>
            </a:rPr>
            <a:t>円となっている。扶助費は人口減少により一人当たりのコストが高くなったことから、住民一人当たりの扶助費は</a:t>
          </a:r>
          <a:r>
            <a:rPr kumimoji="1" lang="en-US" altLang="ja-JP" sz="1300">
              <a:latin typeface="ＭＳ Ｐゴシック" panose="020B0600070205080204" pitchFamily="50" charset="-128"/>
              <a:ea typeface="ＭＳ Ｐゴシック" panose="020B0600070205080204" pitchFamily="50" charset="-128"/>
            </a:rPr>
            <a:t>990</a:t>
          </a:r>
          <a:r>
            <a:rPr kumimoji="1" lang="ja-JP" altLang="en-US" sz="1300">
              <a:latin typeface="ＭＳ Ｐゴシック" panose="020B0600070205080204" pitchFamily="50" charset="-128"/>
              <a:ea typeface="ＭＳ Ｐゴシック" panose="020B0600070205080204" pitchFamily="50" charset="-128"/>
            </a:rPr>
            <a:t>円増加しており類似団体を</a:t>
          </a:r>
          <a:r>
            <a:rPr kumimoji="1" lang="en-US" altLang="ja-JP" sz="1300">
              <a:latin typeface="ＭＳ Ｐゴシック" panose="020B0600070205080204" pitchFamily="50" charset="-128"/>
              <a:ea typeface="ＭＳ Ｐゴシック" panose="020B0600070205080204" pitchFamily="50" charset="-128"/>
            </a:rPr>
            <a:t>26,620</a:t>
          </a:r>
          <a:r>
            <a:rPr kumimoji="1" lang="ja-JP" altLang="en-US" sz="1300">
              <a:latin typeface="ＭＳ Ｐゴシック" panose="020B0600070205080204" pitchFamily="50" charset="-128"/>
              <a:ea typeface="ＭＳ Ｐゴシック" panose="020B0600070205080204" pitchFamily="50" charset="-128"/>
            </a:rPr>
            <a:t>円下回る</a:t>
          </a:r>
          <a:r>
            <a:rPr kumimoji="1" lang="en-US" altLang="ja-JP" sz="1300">
              <a:latin typeface="ＭＳ Ｐゴシック" panose="020B0600070205080204" pitchFamily="50" charset="-128"/>
              <a:ea typeface="ＭＳ Ｐゴシック" panose="020B0600070205080204" pitchFamily="50" charset="-128"/>
            </a:rPr>
            <a:t>71,218</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円となっている。住民一人当たりの補助費等は、特別定額給付金給付事業の皆減から</a:t>
          </a:r>
          <a:r>
            <a:rPr kumimoji="1" lang="en-US" altLang="ja-JP" sz="1300">
              <a:latin typeface="ＭＳ Ｐゴシック" panose="020B0600070205080204" pitchFamily="50" charset="-128"/>
              <a:ea typeface="ＭＳ Ｐゴシック" panose="020B0600070205080204" pitchFamily="50" charset="-128"/>
            </a:rPr>
            <a:t>86,030</a:t>
          </a:r>
          <a:r>
            <a:rPr kumimoji="1" lang="ja-JP" altLang="en-US" sz="1300">
              <a:latin typeface="ＭＳ Ｐゴシック" panose="020B0600070205080204" pitchFamily="50" charset="-128"/>
              <a:ea typeface="ＭＳ Ｐゴシック" panose="020B0600070205080204" pitchFamily="50" charset="-128"/>
            </a:rPr>
            <a:t>円減少しており、類似団体を</a:t>
          </a:r>
          <a:r>
            <a:rPr kumimoji="1" lang="en-US" altLang="ja-JP" sz="1300">
              <a:latin typeface="ＭＳ Ｐゴシック" panose="020B0600070205080204" pitchFamily="50" charset="-128"/>
              <a:ea typeface="ＭＳ Ｐゴシック" panose="020B0600070205080204" pitchFamily="50" charset="-128"/>
            </a:rPr>
            <a:t>41,911</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148,528</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円となっている。住民一人当たりの普通建設事業は、新庁舎建設事業などの減少により</a:t>
          </a:r>
          <a:r>
            <a:rPr kumimoji="1" lang="en-US" altLang="ja-JP" sz="1300">
              <a:latin typeface="ＭＳ Ｐゴシック" panose="020B0600070205080204" pitchFamily="50" charset="-128"/>
              <a:ea typeface="ＭＳ Ｐゴシック" panose="020B0600070205080204" pitchFamily="50" charset="-128"/>
            </a:rPr>
            <a:t>74,743</a:t>
          </a:r>
          <a:r>
            <a:rPr kumimoji="1" lang="ja-JP" altLang="en-US" sz="1300">
              <a:latin typeface="ＭＳ Ｐゴシック" panose="020B0600070205080204" pitchFamily="50" charset="-128"/>
              <a:ea typeface="ＭＳ Ｐゴシック" panose="020B0600070205080204" pitchFamily="50" charset="-128"/>
            </a:rPr>
            <a:t>円減少しており、類似団体を</a:t>
          </a:r>
          <a:r>
            <a:rPr kumimoji="1" lang="en-US" altLang="ja-JP" sz="1300">
              <a:latin typeface="ＭＳ Ｐゴシック" panose="020B0600070205080204" pitchFamily="50" charset="-128"/>
              <a:ea typeface="ＭＳ Ｐゴシック" panose="020B0600070205080204" pitchFamily="50" charset="-128"/>
            </a:rPr>
            <a:t>28,937</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126,695</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円となっている。住民一人当たりの災害復旧事業費は、動鳴気漁港災害復旧事業などの増加により、</a:t>
          </a:r>
          <a:r>
            <a:rPr kumimoji="1" lang="en-US" altLang="ja-JP" sz="1300">
              <a:latin typeface="ＭＳ Ｐゴシック" panose="020B0600070205080204" pitchFamily="50" charset="-128"/>
              <a:ea typeface="ＭＳ Ｐゴシック" panose="020B0600070205080204" pitchFamily="50" charset="-128"/>
            </a:rPr>
            <a:t>7,334</a:t>
          </a:r>
          <a:r>
            <a:rPr kumimoji="1" lang="ja-JP" altLang="en-US" sz="1300">
              <a:latin typeface="ＭＳ Ｐゴシック" panose="020B0600070205080204" pitchFamily="50" charset="-128"/>
              <a:ea typeface="ＭＳ Ｐゴシック" panose="020B0600070205080204" pitchFamily="50" charset="-128"/>
            </a:rPr>
            <a:t>円増加しており、類似団体を</a:t>
          </a:r>
          <a:r>
            <a:rPr kumimoji="1" lang="en-US" altLang="ja-JP" sz="1300">
              <a:latin typeface="ＭＳ Ｐゴシック" panose="020B0600070205080204" pitchFamily="50" charset="-128"/>
              <a:ea typeface="ＭＳ Ｐゴシック" panose="020B0600070205080204" pitchFamily="50" charset="-128"/>
            </a:rPr>
            <a:t>14,194</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21,106</a:t>
          </a:r>
          <a:r>
            <a:rPr kumimoji="1" lang="ja-JP" altLang="en-US" sz="1300">
              <a:latin typeface="ＭＳ Ｐゴシック" panose="020B0600070205080204" pitchFamily="50" charset="-128"/>
              <a:ea typeface="ＭＳ Ｐゴシック" panose="020B0600070205080204" pitchFamily="50" charset="-128"/>
            </a:rPr>
            <a:t>円となっている。公債費は、人口減少により一人当たりのコストが高くなったことから、住民一人当たりの公債費は</a:t>
          </a:r>
          <a:r>
            <a:rPr kumimoji="1" lang="en-US" altLang="ja-JP" sz="1300">
              <a:latin typeface="ＭＳ Ｐゴシック" panose="020B0600070205080204" pitchFamily="50" charset="-128"/>
              <a:ea typeface="ＭＳ Ｐゴシック" panose="020B0600070205080204" pitchFamily="50" charset="-128"/>
            </a:rPr>
            <a:t>3,940</a:t>
          </a:r>
          <a:r>
            <a:rPr kumimoji="1" lang="ja-JP" altLang="en-US" sz="1300">
              <a:latin typeface="ＭＳ Ｐゴシック" panose="020B0600070205080204" pitchFamily="50" charset="-128"/>
              <a:ea typeface="ＭＳ Ｐゴシック" panose="020B0600070205080204" pitchFamily="50" charset="-128"/>
            </a:rPr>
            <a:t>円増加し、類似団体を</a:t>
          </a:r>
          <a:r>
            <a:rPr kumimoji="1" lang="en-US" altLang="ja-JP" sz="1300">
              <a:latin typeface="ＭＳ Ｐゴシック" panose="020B0600070205080204" pitchFamily="50" charset="-128"/>
              <a:ea typeface="ＭＳ Ｐゴシック" panose="020B0600070205080204" pitchFamily="50" charset="-128"/>
            </a:rPr>
            <a:t>29,694</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89,495</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円となっている。住民一人当たりの積立金は、財政調整基金への積立金などが増加したことから</a:t>
          </a:r>
          <a:r>
            <a:rPr kumimoji="1" lang="en-US" altLang="ja-JP" sz="1300">
              <a:latin typeface="ＭＳ Ｐゴシック" panose="020B0600070205080204" pitchFamily="50" charset="-128"/>
              <a:ea typeface="ＭＳ Ｐゴシック" panose="020B0600070205080204" pitchFamily="50" charset="-128"/>
            </a:rPr>
            <a:t>25,547</a:t>
          </a:r>
          <a:r>
            <a:rPr kumimoji="1" lang="ja-JP" altLang="en-US" sz="1300">
              <a:latin typeface="ＭＳ Ｐゴシック" panose="020B0600070205080204" pitchFamily="50" charset="-128"/>
              <a:ea typeface="ＭＳ Ｐゴシック" panose="020B0600070205080204" pitchFamily="50" charset="-128"/>
            </a:rPr>
            <a:t>円増加し、類似団体を</a:t>
          </a:r>
          <a:r>
            <a:rPr kumimoji="1" lang="en-US" altLang="ja-JP" sz="1300">
              <a:latin typeface="ＭＳ Ｐゴシック" panose="020B0600070205080204" pitchFamily="50" charset="-128"/>
              <a:ea typeface="ＭＳ Ｐゴシック" panose="020B0600070205080204" pitchFamily="50" charset="-128"/>
            </a:rPr>
            <a:t>7,626</a:t>
          </a:r>
          <a:r>
            <a:rPr kumimoji="1" lang="ja-JP" altLang="en-US" sz="1300">
              <a:latin typeface="ＭＳ Ｐゴシック" panose="020B0600070205080204" pitchFamily="50" charset="-128"/>
              <a:ea typeface="ＭＳ Ｐゴシック" panose="020B0600070205080204" pitchFamily="50" charset="-128"/>
            </a:rPr>
            <a:t>円下回る</a:t>
          </a:r>
          <a:r>
            <a:rPr kumimoji="1" lang="en-US" altLang="ja-JP" sz="1300">
              <a:latin typeface="ＭＳ Ｐゴシック" panose="020B0600070205080204" pitchFamily="50" charset="-128"/>
              <a:ea typeface="ＭＳ Ｐゴシック" panose="020B0600070205080204" pitchFamily="50" charset="-128"/>
            </a:rPr>
            <a:t>38,487</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円となっている。住民一人当たりの貸付金は、奨学金等貸付事業の減少などから</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円減少し、類似団体を</a:t>
          </a:r>
          <a:r>
            <a:rPr kumimoji="1" lang="en-US" altLang="ja-JP" sz="1300">
              <a:latin typeface="ＭＳ Ｐゴシック" panose="020B0600070205080204" pitchFamily="50" charset="-128"/>
              <a:ea typeface="ＭＳ Ｐゴシック" panose="020B0600070205080204" pitchFamily="50" charset="-128"/>
            </a:rPr>
            <a:t>707</a:t>
          </a:r>
          <a:r>
            <a:rPr kumimoji="1" lang="ja-JP" altLang="en-US" sz="1300">
              <a:latin typeface="ＭＳ Ｐゴシック" panose="020B0600070205080204" pitchFamily="50" charset="-128"/>
              <a:ea typeface="ＭＳ Ｐゴシック" panose="020B0600070205080204" pitchFamily="50" charset="-128"/>
            </a:rPr>
            <a:t>円下回る</a:t>
          </a:r>
          <a:r>
            <a:rPr kumimoji="1" lang="en-US" altLang="ja-JP" sz="1300">
              <a:latin typeface="ＭＳ Ｐゴシック" panose="020B0600070205080204" pitchFamily="50" charset="-128"/>
              <a:ea typeface="ＭＳ Ｐゴシック" panose="020B0600070205080204" pitchFamily="50" charset="-128"/>
            </a:rPr>
            <a:t>2,161</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円となっている。住民一人当たりの繰出金は、後期高齢者事業特別会計繰出金の増加などから</a:t>
          </a:r>
          <a:r>
            <a:rPr kumimoji="1" lang="en-US" altLang="ja-JP" sz="1300">
              <a:latin typeface="ＭＳ Ｐゴシック" panose="020B0600070205080204" pitchFamily="50" charset="-128"/>
              <a:ea typeface="ＭＳ Ｐゴシック" panose="020B0600070205080204" pitchFamily="50" charset="-128"/>
            </a:rPr>
            <a:t>2,116</a:t>
          </a:r>
          <a:r>
            <a:rPr kumimoji="1" lang="ja-JP" altLang="en-US" sz="1300">
              <a:latin typeface="ＭＳ Ｐゴシック" panose="020B0600070205080204" pitchFamily="50" charset="-128"/>
              <a:ea typeface="ＭＳ Ｐゴシック" panose="020B0600070205080204" pitchFamily="50" charset="-128"/>
            </a:rPr>
            <a:t>円増加し、類似団体を</a:t>
          </a:r>
          <a:r>
            <a:rPr kumimoji="1" lang="en-US" altLang="ja-JP" sz="1300">
              <a:latin typeface="ＭＳ Ｐゴシック" panose="020B0600070205080204" pitchFamily="50" charset="-128"/>
              <a:ea typeface="ＭＳ Ｐゴシック" panose="020B0600070205080204" pitchFamily="50" charset="-128"/>
            </a:rPr>
            <a:t>15,515</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75,915</a:t>
          </a:r>
          <a:r>
            <a:rPr kumimoji="1" lang="ja-JP" altLang="en-US" sz="1300">
              <a:latin typeface="ＭＳ Ｐゴシック" panose="020B0600070205080204" pitchFamily="50" charset="-128"/>
              <a:ea typeface="ＭＳ Ｐゴシック" panose="020B0600070205080204" pitchFamily="50" charset="-128"/>
            </a:rPr>
            <a:t>円となっている。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和歌山県串本町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15,160
15,085
135.67
13,165,865
12,722,342
419,394
6,444,250
15,453,033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 xmlns:a16="http://schemas.microsoft.com/office/drawing/2014/main" id="{00000000-0008-0000-0700-000036000000}"/>
            </a:ext>
          </a:extLst>
        </xdr:cNvPr>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 xmlns:a16="http://schemas.microsoft.com/office/drawing/2014/main" id="{00000000-0008-0000-0700-000037000000}"/>
            </a:ext>
          </a:extLst>
        </xdr:cNvPr>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 xmlns:a16="http://schemas.microsoft.com/office/drawing/2014/main" id="{00000000-0008-0000-0700-000039000000}"/>
            </a:ext>
          </a:extLst>
        </xdr:cNvPr>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99695</xdr:rowOff>
    </xdr:from>
    <xdr:to>
      <xdr:col>24</xdr:col>
      <xdr:colOff>63500</xdr:colOff>
      <xdr:row>37</xdr:row>
      <xdr:rowOff>108153</xdr:rowOff>
    </xdr:to>
    <xdr:cxnSp macro="">
      <xdr:nvCxnSpPr>
        <xdr:cNvPr id="59" name="直線コネクタ 58">
          <a:extLst>
            <a:ext uri="{FF2B5EF4-FFF2-40B4-BE49-F238E27FC236}">
              <a16:creationId xmlns="" xmlns:a16="http://schemas.microsoft.com/office/drawing/2014/main" id="{00000000-0008-0000-0700-00003B000000}"/>
            </a:ext>
          </a:extLst>
        </xdr:cNvPr>
        <xdr:cNvCxnSpPr/>
      </xdr:nvCxnSpPr>
      <xdr:spPr>
        <a:xfrm>
          <a:off x="3797300" y="6443345"/>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31538</xdr:rowOff>
    </xdr:from>
    <xdr:ext cx="469744" cy="259045"/>
    <xdr:sp macro="" textlink="">
      <xdr:nvSpPr>
        <xdr:cNvPr id="60" name="議会費平均値テキスト">
          <a:extLst>
            <a:ext uri="{FF2B5EF4-FFF2-40B4-BE49-F238E27FC236}">
              <a16:creationId xmlns="" xmlns:a16="http://schemas.microsoft.com/office/drawing/2014/main" id="{00000000-0008-0000-0700-00003C000000}"/>
            </a:ext>
          </a:extLst>
        </xdr:cNvPr>
        <xdr:cNvSpPr txBox="1"/>
      </xdr:nvSpPr>
      <xdr:spPr>
        <a:xfrm>
          <a:off x="4686300" y="586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 xmlns:a16="http://schemas.microsoft.com/office/drawing/2014/main" id="{00000000-0008-0000-0700-00003D000000}"/>
            </a:ext>
          </a:extLst>
        </xdr:cNvPr>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75921</xdr:rowOff>
    </xdr:from>
    <xdr:to>
      <xdr:col>19</xdr:col>
      <xdr:colOff>177800</xdr:colOff>
      <xdr:row>37</xdr:row>
      <xdr:rowOff>99695</xdr:rowOff>
    </xdr:to>
    <xdr:cxnSp macro="">
      <xdr:nvCxnSpPr>
        <xdr:cNvPr id="62" name="直線コネクタ 61">
          <a:extLst>
            <a:ext uri="{FF2B5EF4-FFF2-40B4-BE49-F238E27FC236}">
              <a16:creationId xmlns="" xmlns:a16="http://schemas.microsoft.com/office/drawing/2014/main" id="{00000000-0008-0000-0700-00003E000000}"/>
            </a:ext>
          </a:extLst>
        </xdr:cNvPr>
        <xdr:cNvCxnSpPr/>
      </xdr:nvCxnSpPr>
      <xdr:spPr>
        <a:xfrm>
          <a:off x="2908300" y="6419571"/>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126331</xdr:rowOff>
    </xdr:from>
    <xdr:ext cx="469744" cy="259045"/>
    <xdr:sp macro="" textlink="">
      <xdr:nvSpPr>
        <xdr:cNvPr id="64" name="テキスト ボックス 63">
          <a:extLst>
            <a:ext uri="{FF2B5EF4-FFF2-40B4-BE49-F238E27FC236}">
              <a16:creationId xmlns="" xmlns:a16="http://schemas.microsoft.com/office/drawing/2014/main" id="{00000000-0008-0000-0700-000040000000}"/>
            </a:ext>
          </a:extLst>
        </xdr:cNvPr>
        <xdr:cNvSpPr txBox="1"/>
      </xdr:nvSpPr>
      <xdr:spPr>
        <a:xfrm>
          <a:off x="3562428" y="578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40716</xdr:rowOff>
    </xdr:from>
    <xdr:to>
      <xdr:col>15</xdr:col>
      <xdr:colOff>50800</xdr:colOff>
      <xdr:row>37</xdr:row>
      <xdr:rowOff>75921</xdr:rowOff>
    </xdr:to>
    <xdr:cxnSp macro="">
      <xdr:nvCxnSpPr>
        <xdr:cNvPr id="65" name="直線コネクタ 64">
          <a:extLst>
            <a:ext uri="{FF2B5EF4-FFF2-40B4-BE49-F238E27FC236}">
              <a16:creationId xmlns="" xmlns:a16="http://schemas.microsoft.com/office/drawing/2014/main" id="{00000000-0008-0000-0700-000041000000}"/>
            </a:ext>
          </a:extLst>
        </xdr:cNvPr>
        <xdr:cNvCxnSpPr/>
      </xdr:nvCxnSpPr>
      <xdr:spPr>
        <a:xfrm>
          <a:off x="2019300" y="6384366"/>
          <a:ext cx="889000" cy="3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16891</xdr:rowOff>
    </xdr:from>
    <xdr:to>
      <xdr:col>15</xdr:col>
      <xdr:colOff>101600</xdr:colOff>
      <xdr:row>36</xdr:row>
      <xdr:rowOff>118491</xdr:rowOff>
    </xdr:to>
    <xdr:sp macro="" textlink="">
      <xdr:nvSpPr>
        <xdr:cNvPr id="66" name="フローチャート: 判断 65">
          <a:extLst>
            <a:ext uri="{FF2B5EF4-FFF2-40B4-BE49-F238E27FC236}">
              <a16:creationId xmlns="" xmlns:a16="http://schemas.microsoft.com/office/drawing/2014/main" id="{00000000-0008-0000-0700-000042000000}"/>
            </a:ext>
          </a:extLst>
        </xdr:cNvPr>
        <xdr:cNvSpPr/>
      </xdr:nvSpPr>
      <xdr:spPr>
        <a:xfrm>
          <a:off x="28575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135018</xdr:rowOff>
    </xdr:from>
    <xdr:ext cx="469744" cy="259045"/>
    <xdr:sp macro="" textlink="">
      <xdr:nvSpPr>
        <xdr:cNvPr id="67" name="テキスト ボックス 66">
          <a:extLst>
            <a:ext uri="{FF2B5EF4-FFF2-40B4-BE49-F238E27FC236}">
              <a16:creationId xmlns="" xmlns:a16="http://schemas.microsoft.com/office/drawing/2014/main" id="{00000000-0008-0000-0700-000043000000}"/>
            </a:ext>
          </a:extLst>
        </xdr:cNvPr>
        <xdr:cNvSpPr txBox="1"/>
      </xdr:nvSpPr>
      <xdr:spPr>
        <a:xfrm>
          <a:off x="2673428" y="596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40716</xdr:rowOff>
    </xdr:from>
    <xdr:to>
      <xdr:col>10</xdr:col>
      <xdr:colOff>114300</xdr:colOff>
      <xdr:row>37</xdr:row>
      <xdr:rowOff>58090</xdr:rowOff>
    </xdr:to>
    <xdr:cxnSp macro="">
      <xdr:nvCxnSpPr>
        <xdr:cNvPr id="68" name="直線コネクタ 67">
          <a:extLst>
            <a:ext uri="{FF2B5EF4-FFF2-40B4-BE49-F238E27FC236}">
              <a16:creationId xmlns="" xmlns:a16="http://schemas.microsoft.com/office/drawing/2014/main" id="{00000000-0008-0000-0700-000044000000}"/>
            </a:ext>
          </a:extLst>
        </xdr:cNvPr>
        <xdr:cNvCxnSpPr/>
      </xdr:nvCxnSpPr>
      <xdr:spPr>
        <a:xfrm flipV="1">
          <a:off x="1130300" y="6384366"/>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42951</xdr:rowOff>
    </xdr:from>
    <xdr:to>
      <xdr:col>10</xdr:col>
      <xdr:colOff>165100</xdr:colOff>
      <xdr:row>36</xdr:row>
      <xdr:rowOff>144551</xdr:rowOff>
    </xdr:to>
    <xdr:sp macro="" textlink="">
      <xdr:nvSpPr>
        <xdr:cNvPr id="69" name="フローチャート: 判断 68">
          <a:extLst>
            <a:ext uri="{FF2B5EF4-FFF2-40B4-BE49-F238E27FC236}">
              <a16:creationId xmlns="" xmlns:a16="http://schemas.microsoft.com/office/drawing/2014/main" id="{00000000-0008-0000-0700-000045000000}"/>
            </a:ext>
          </a:extLst>
        </xdr:cNvPr>
        <xdr:cNvSpPr/>
      </xdr:nvSpPr>
      <xdr:spPr>
        <a:xfrm>
          <a:off x="1968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161078</xdr:rowOff>
    </xdr:from>
    <xdr:ext cx="469744" cy="259045"/>
    <xdr:sp macro="" textlink="">
      <xdr:nvSpPr>
        <xdr:cNvPr id="70" name="テキスト ボックス 69">
          <a:extLst>
            <a:ext uri="{FF2B5EF4-FFF2-40B4-BE49-F238E27FC236}">
              <a16:creationId xmlns="" xmlns:a16="http://schemas.microsoft.com/office/drawing/2014/main" id="{00000000-0008-0000-0700-000046000000}"/>
            </a:ext>
          </a:extLst>
        </xdr:cNvPr>
        <xdr:cNvSpPr txBox="1"/>
      </xdr:nvSpPr>
      <xdr:spPr>
        <a:xfrm>
          <a:off x="1784428" y="59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30150</xdr:rowOff>
    </xdr:from>
    <xdr:to>
      <xdr:col>6</xdr:col>
      <xdr:colOff>38100</xdr:colOff>
      <xdr:row>36</xdr:row>
      <xdr:rowOff>131750</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079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148277</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895428" y="5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57353</xdr:rowOff>
    </xdr:from>
    <xdr:to>
      <xdr:col>24</xdr:col>
      <xdr:colOff>114300</xdr:colOff>
      <xdr:row>37</xdr:row>
      <xdr:rowOff>158953</xdr:rowOff>
    </xdr:to>
    <xdr:sp macro="" textlink="">
      <xdr:nvSpPr>
        <xdr:cNvPr id="78" name="楕円 77">
          <a:extLst>
            <a:ext uri="{FF2B5EF4-FFF2-40B4-BE49-F238E27FC236}">
              <a16:creationId xmlns="" xmlns:a16="http://schemas.microsoft.com/office/drawing/2014/main" id="{00000000-0008-0000-0700-00004E000000}"/>
            </a:ext>
          </a:extLst>
        </xdr:cNvPr>
        <xdr:cNvSpPr/>
      </xdr:nvSpPr>
      <xdr:spPr>
        <a:xfrm>
          <a:off x="4584700" y="640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35780</xdr:rowOff>
    </xdr:from>
    <xdr:ext cx="469744" cy="259045"/>
    <xdr:sp macro="" textlink="">
      <xdr:nvSpPr>
        <xdr:cNvPr id="79" name="議会費該当値テキスト">
          <a:extLst>
            <a:ext uri="{FF2B5EF4-FFF2-40B4-BE49-F238E27FC236}">
              <a16:creationId xmlns="" xmlns:a16="http://schemas.microsoft.com/office/drawing/2014/main" id="{00000000-0008-0000-0700-00004F000000}"/>
            </a:ext>
          </a:extLst>
        </xdr:cNvPr>
        <xdr:cNvSpPr txBox="1"/>
      </xdr:nvSpPr>
      <xdr:spPr>
        <a:xfrm>
          <a:off x="4686300" y="637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48895</xdr:rowOff>
    </xdr:from>
    <xdr:to>
      <xdr:col>20</xdr:col>
      <xdr:colOff>38100</xdr:colOff>
      <xdr:row>37</xdr:row>
      <xdr:rowOff>150495</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3746500" y="63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141622</xdr:rowOff>
    </xdr:from>
    <xdr:ext cx="469744" cy="259045"/>
    <xdr:sp macro="" textlink="">
      <xdr:nvSpPr>
        <xdr:cNvPr id="81" name="テキスト ボックス 80">
          <a:extLst>
            <a:ext uri="{FF2B5EF4-FFF2-40B4-BE49-F238E27FC236}">
              <a16:creationId xmlns="" xmlns:a16="http://schemas.microsoft.com/office/drawing/2014/main" id="{00000000-0008-0000-0700-000051000000}"/>
            </a:ext>
          </a:extLst>
        </xdr:cNvPr>
        <xdr:cNvSpPr txBox="1"/>
      </xdr:nvSpPr>
      <xdr:spPr>
        <a:xfrm>
          <a:off x="3562428" y="648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25121</xdr:rowOff>
    </xdr:from>
    <xdr:to>
      <xdr:col>15</xdr:col>
      <xdr:colOff>101600</xdr:colOff>
      <xdr:row>37</xdr:row>
      <xdr:rowOff>126721</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2857500" y="636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117848</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2673428" y="6461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161366</xdr:rowOff>
    </xdr:from>
    <xdr:to>
      <xdr:col>10</xdr:col>
      <xdr:colOff>165100</xdr:colOff>
      <xdr:row>37</xdr:row>
      <xdr:rowOff>91516</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1968500" y="633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82643</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1784428" y="642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7290</xdr:rowOff>
    </xdr:from>
    <xdr:to>
      <xdr:col>6</xdr:col>
      <xdr:colOff>38100</xdr:colOff>
      <xdr:row>37</xdr:row>
      <xdr:rowOff>108890</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079500" y="63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100017</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895428" y="64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a:extLst>
            <a:ext uri="{FF2B5EF4-FFF2-40B4-BE49-F238E27FC236}">
              <a16:creationId xmlns="" xmlns:a16="http://schemas.microsoft.com/office/drawing/2014/main" id="{00000000-0008-0000-0700-000070000000}"/>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a:extLst>
            <a:ext uri="{FF2B5EF4-FFF2-40B4-BE49-F238E27FC236}">
              <a16:creationId xmlns="" xmlns:a16="http://schemas.microsoft.com/office/drawing/2014/main" id="{00000000-0008-0000-0700-000072000000}"/>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70560</xdr:rowOff>
    </xdr:from>
    <xdr:to>
      <xdr:col>24</xdr:col>
      <xdr:colOff>63500</xdr:colOff>
      <xdr:row>55</xdr:row>
      <xdr:rowOff>67649</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a:off x="3797300" y="8985960"/>
          <a:ext cx="838200" cy="51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119318</xdr:rowOff>
    </xdr:from>
    <xdr:ext cx="599010" cy="259045"/>
    <xdr:sp macro="" textlink="">
      <xdr:nvSpPr>
        <xdr:cNvPr id="117" name="総務費平均値テキスト">
          <a:extLst>
            <a:ext uri="{FF2B5EF4-FFF2-40B4-BE49-F238E27FC236}">
              <a16:creationId xmlns="" xmlns:a16="http://schemas.microsoft.com/office/drawing/2014/main" id="{00000000-0008-0000-0700-000075000000}"/>
            </a:ext>
          </a:extLst>
        </xdr:cNvPr>
        <xdr:cNvSpPr txBox="1"/>
      </xdr:nvSpPr>
      <xdr:spPr>
        <a:xfrm>
          <a:off x="4686300" y="954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a:extLst>
            <a:ext uri="{FF2B5EF4-FFF2-40B4-BE49-F238E27FC236}">
              <a16:creationId xmlns="" xmlns:a16="http://schemas.microsoft.com/office/drawing/2014/main" id="{00000000-0008-0000-0700-000076000000}"/>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70560</xdr:rowOff>
    </xdr:from>
    <xdr:to>
      <xdr:col>19</xdr:col>
      <xdr:colOff>177800</xdr:colOff>
      <xdr:row>56</xdr:row>
      <xdr:rowOff>7607</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flipV="1">
          <a:off x="2908300" y="8985960"/>
          <a:ext cx="889000" cy="62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a:extLst>
            <a:ext uri="{FF2B5EF4-FFF2-40B4-BE49-F238E27FC236}">
              <a16:creationId xmlns="" xmlns:a16="http://schemas.microsoft.com/office/drawing/2014/main" id="{00000000-0008-0000-0700-000078000000}"/>
            </a:ext>
          </a:extLst>
        </xdr:cNvPr>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68710</xdr:rowOff>
    </xdr:from>
    <xdr:ext cx="599010" cy="259045"/>
    <xdr:sp macro="" textlink="">
      <xdr:nvSpPr>
        <xdr:cNvPr id="121" name="テキスト ボックス 120">
          <a:extLst>
            <a:ext uri="{FF2B5EF4-FFF2-40B4-BE49-F238E27FC236}">
              <a16:creationId xmlns="" xmlns:a16="http://schemas.microsoft.com/office/drawing/2014/main" id="{00000000-0008-0000-0700-000079000000}"/>
            </a:ext>
          </a:extLst>
        </xdr:cNvPr>
        <xdr:cNvSpPr txBox="1"/>
      </xdr:nvSpPr>
      <xdr:spPr>
        <a:xfrm>
          <a:off x="3497795" y="932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7607</xdr:rowOff>
    </xdr:from>
    <xdr:to>
      <xdr:col>15</xdr:col>
      <xdr:colOff>50800</xdr:colOff>
      <xdr:row>56</xdr:row>
      <xdr:rowOff>100289</xdr:rowOff>
    </xdr:to>
    <xdr:cxnSp macro="">
      <xdr:nvCxnSpPr>
        <xdr:cNvPr id="122" name="直線コネクタ 121">
          <a:extLst>
            <a:ext uri="{FF2B5EF4-FFF2-40B4-BE49-F238E27FC236}">
              <a16:creationId xmlns="" xmlns:a16="http://schemas.microsoft.com/office/drawing/2014/main" id="{00000000-0008-0000-0700-00007A000000}"/>
            </a:ext>
          </a:extLst>
        </xdr:cNvPr>
        <xdr:cNvCxnSpPr/>
      </xdr:nvCxnSpPr>
      <xdr:spPr>
        <a:xfrm flipV="1">
          <a:off x="2019300" y="9608807"/>
          <a:ext cx="889000" cy="9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142209</xdr:rowOff>
    </xdr:from>
    <xdr:to>
      <xdr:col>15</xdr:col>
      <xdr:colOff>101600</xdr:colOff>
      <xdr:row>57</xdr:row>
      <xdr:rowOff>72359</xdr:rowOff>
    </xdr:to>
    <xdr:sp macro="" textlink="">
      <xdr:nvSpPr>
        <xdr:cNvPr id="123" name="フローチャート: 判断 122">
          <a:extLst>
            <a:ext uri="{FF2B5EF4-FFF2-40B4-BE49-F238E27FC236}">
              <a16:creationId xmlns="" xmlns:a16="http://schemas.microsoft.com/office/drawing/2014/main" id="{00000000-0008-0000-0700-00007B000000}"/>
            </a:ext>
          </a:extLst>
        </xdr:cNvPr>
        <xdr:cNvSpPr/>
      </xdr:nvSpPr>
      <xdr:spPr>
        <a:xfrm>
          <a:off x="2857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63486</xdr:rowOff>
    </xdr:from>
    <xdr:ext cx="534377" cy="259045"/>
    <xdr:sp macro="" textlink="">
      <xdr:nvSpPr>
        <xdr:cNvPr id="124" name="テキスト ボックス 123">
          <a:extLst>
            <a:ext uri="{FF2B5EF4-FFF2-40B4-BE49-F238E27FC236}">
              <a16:creationId xmlns="" xmlns:a16="http://schemas.microsoft.com/office/drawing/2014/main" id="{00000000-0008-0000-0700-00007C000000}"/>
            </a:ext>
          </a:extLst>
        </xdr:cNvPr>
        <xdr:cNvSpPr txBox="1"/>
      </xdr:nvSpPr>
      <xdr:spPr>
        <a:xfrm>
          <a:off x="2641111" y="983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61682</xdr:rowOff>
    </xdr:from>
    <xdr:to>
      <xdr:col>10</xdr:col>
      <xdr:colOff>114300</xdr:colOff>
      <xdr:row>56</xdr:row>
      <xdr:rowOff>100289</xdr:rowOff>
    </xdr:to>
    <xdr:cxnSp macro="">
      <xdr:nvCxnSpPr>
        <xdr:cNvPr id="125" name="直線コネクタ 124">
          <a:extLst>
            <a:ext uri="{FF2B5EF4-FFF2-40B4-BE49-F238E27FC236}">
              <a16:creationId xmlns="" xmlns:a16="http://schemas.microsoft.com/office/drawing/2014/main" id="{00000000-0008-0000-0700-00007D000000}"/>
            </a:ext>
          </a:extLst>
        </xdr:cNvPr>
        <xdr:cNvCxnSpPr/>
      </xdr:nvCxnSpPr>
      <xdr:spPr>
        <a:xfrm>
          <a:off x="1130300" y="9662882"/>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92165</xdr:rowOff>
    </xdr:from>
    <xdr:to>
      <xdr:col>10</xdr:col>
      <xdr:colOff>165100</xdr:colOff>
      <xdr:row>57</xdr:row>
      <xdr:rowOff>22315</xdr:rowOff>
    </xdr:to>
    <xdr:sp macro="" textlink="">
      <xdr:nvSpPr>
        <xdr:cNvPr id="126" name="フローチャート: 判断 125">
          <a:extLst>
            <a:ext uri="{FF2B5EF4-FFF2-40B4-BE49-F238E27FC236}">
              <a16:creationId xmlns="" xmlns:a16="http://schemas.microsoft.com/office/drawing/2014/main" id="{00000000-0008-0000-0700-00007E000000}"/>
            </a:ext>
          </a:extLst>
        </xdr:cNvPr>
        <xdr:cNvSpPr/>
      </xdr:nvSpPr>
      <xdr:spPr>
        <a:xfrm>
          <a:off x="1968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13442</xdr:rowOff>
    </xdr:from>
    <xdr:ext cx="599010" cy="259045"/>
    <xdr:sp macro="" textlink="">
      <xdr:nvSpPr>
        <xdr:cNvPr id="127" name="テキスト ボックス 126">
          <a:extLst>
            <a:ext uri="{FF2B5EF4-FFF2-40B4-BE49-F238E27FC236}">
              <a16:creationId xmlns="" xmlns:a16="http://schemas.microsoft.com/office/drawing/2014/main" id="{00000000-0008-0000-0700-00007F000000}"/>
            </a:ext>
          </a:extLst>
        </xdr:cNvPr>
        <xdr:cNvSpPr txBox="1"/>
      </xdr:nvSpPr>
      <xdr:spPr>
        <a:xfrm>
          <a:off x="1719795" y="9786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21612</xdr:rowOff>
    </xdr:from>
    <xdr:to>
      <xdr:col>6</xdr:col>
      <xdr:colOff>38100</xdr:colOff>
      <xdr:row>57</xdr:row>
      <xdr:rowOff>123212</xdr:rowOff>
    </xdr:to>
    <xdr:sp macro="" textlink="">
      <xdr:nvSpPr>
        <xdr:cNvPr id="128" name="フローチャート: 判断 127">
          <a:extLst>
            <a:ext uri="{FF2B5EF4-FFF2-40B4-BE49-F238E27FC236}">
              <a16:creationId xmlns="" xmlns:a16="http://schemas.microsoft.com/office/drawing/2014/main" id="{00000000-0008-0000-0700-000080000000}"/>
            </a:ext>
          </a:extLst>
        </xdr:cNvPr>
        <xdr:cNvSpPr/>
      </xdr:nvSpPr>
      <xdr:spPr>
        <a:xfrm>
          <a:off x="1079500" y="979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114339</xdr:rowOff>
    </xdr:from>
    <xdr:ext cx="534377"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863111" y="988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16849</xdr:rowOff>
    </xdr:from>
    <xdr:to>
      <xdr:col>24</xdr:col>
      <xdr:colOff>114300</xdr:colOff>
      <xdr:row>55</xdr:row>
      <xdr:rowOff>118449</xdr:rowOff>
    </xdr:to>
    <xdr:sp macro="" textlink="">
      <xdr:nvSpPr>
        <xdr:cNvPr id="135" name="楕円 134">
          <a:extLst>
            <a:ext uri="{FF2B5EF4-FFF2-40B4-BE49-F238E27FC236}">
              <a16:creationId xmlns="" xmlns:a16="http://schemas.microsoft.com/office/drawing/2014/main" id="{00000000-0008-0000-0700-000087000000}"/>
            </a:ext>
          </a:extLst>
        </xdr:cNvPr>
        <xdr:cNvSpPr/>
      </xdr:nvSpPr>
      <xdr:spPr>
        <a:xfrm>
          <a:off x="4584700" y="944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39726</xdr:rowOff>
    </xdr:from>
    <xdr:ext cx="599010" cy="259045"/>
    <xdr:sp macro="" textlink="">
      <xdr:nvSpPr>
        <xdr:cNvPr id="136" name="総務費該当値テキスト">
          <a:extLst>
            <a:ext uri="{FF2B5EF4-FFF2-40B4-BE49-F238E27FC236}">
              <a16:creationId xmlns="" xmlns:a16="http://schemas.microsoft.com/office/drawing/2014/main" id="{00000000-0008-0000-0700-000088000000}"/>
            </a:ext>
          </a:extLst>
        </xdr:cNvPr>
        <xdr:cNvSpPr txBox="1"/>
      </xdr:nvSpPr>
      <xdr:spPr>
        <a:xfrm>
          <a:off x="4686300" y="929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19760</xdr:rowOff>
    </xdr:from>
    <xdr:to>
      <xdr:col>20</xdr:col>
      <xdr:colOff>38100</xdr:colOff>
      <xdr:row>52</xdr:row>
      <xdr:rowOff>121360</xdr:rowOff>
    </xdr:to>
    <xdr:sp macro="" textlink="">
      <xdr:nvSpPr>
        <xdr:cNvPr id="137" name="楕円 136">
          <a:extLst>
            <a:ext uri="{FF2B5EF4-FFF2-40B4-BE49-F238E27FC236}">
              <a16:creationId xmlns="" xmlns:a16="http://schemas.microsoft.com/office/drawing/2014/main" id="{00000000-0008-0000-0700-000089000000}"/>
            </a:ext>
          </a:extLst>
        </xdr:cNvPr>
        <xdr:cNvSpPr/>
      </xdr:nvSpPr>
      <xdr:spPr>
        <a:xfrm>
          <a:off x="3746500" y="893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137887</xdr:rowOff>
    </xdr:from>
    <xdr:ext cx="59901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3497795" y="8710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128257</xdr:rowOff>
    </xdr:from>
    <xdr:to>
      <xdr:col>15</xdr:col>
      <xdr:colOff>101600</xdr:colOff>
      <xdr:row>56</xdr:row>
      <xdr:rowOff>58407</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2857500" y="955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74934</xdr:rowOff>
    </xdr:from>
    <xdr:ext cx="599010"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2608795" y="933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49489</xdr:rowOff>
    </xdr:from>
    <xdr:to>
      <xdr:col>10</xdr:col>
      <xdr:colOff>165100</xdr:colOff>
      <xdr:row>56</xdr:row>
      <xdr:rowOff>151089</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1968500" y="965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167616</xdr:rowOff>
    </xdr:from>
    <xdr:ext cx="599010"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1719795" y="9425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10882</xdr:rowOff>
    </xdr:from>
    <xdr:to>
      <xdr:col>6</xdr:col>
      <xdr:colOff>38100</xdr:colOff>
      <xdr:row>56</xdr:row>
      <xdr:rowOff>112482</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1079500" y="961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129009</xdr:rowOff>
    </xdr:from>
    <xdr:ext cx="599010"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830795" y="9387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129785</xdr:rowOff>
    </xdr:from>
    <xdr:to>
      <xdr:col>24</xdr:col>
      <xdr:colOff>62865</xdr:colOff>
      <xdr:row>78</xdr:row>
      <xdr:rowOff>52029</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flipV="1">
          <a:off x="4633595" y="12131285"/>
          <a:ext cx="1270" cy="12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55856</xdr:rowOff>
    </xdr:from>
    <xdr:ext cx="599010" cy="259045"/>
    <xdr:sp macro="" textlink="">
      <xdr:nvSpPr>
        <xdr:cNvPr id="172" name="民生費最小値テキスト">
          <a:extLst>
            <a:ext uri="{FF2B5EF4-FFF2-40B4-BE49-F238E27FC236}">
              <a16:creationId xmlns="" xmlns:a16="http://schemas.microsoft.com/office/drawing/2014/main" id="{00000000-0008-0000-0700-0000AC000000}"/>
            </a:ext>
          </a:extLst>
        </xdr:cNvPr>
        <xdr:cNvSpPr txBox="1"/>
      </xdr:nvSpPr>
      <xdr:spPr>
        <a:xfrm>
          <a:off x="4686300" y="1342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52029</xdr:rowOff>
    </xdr:from>
    <xdr:to>
      <xdr:col>24</xdr:col>
      <xdr:colOff>152400</xdr:colOff>
      <xdr:row>78</xdr:row>
      <xdr:rowOff>52029</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4546600" y="1342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76462</xdr:rowOff>
    </xdr:from>
    <xdr:ext cx="599010" cy="259045"/>
    <xdr:sp macro="" textlink="">
      <xdr:nvSpPr>
        <xdr:cNvPr id="174" name="民生費最大値テキスト">
          <a:extLst>
            <a:ext uri="{FF2B5EF4-FFF2-40B4-BE49-F238E27FC236}">
              <a16:creationId xmlns="" xmlns:a16="http://schemas.microsoft.com/office/drawing/2014/main" id="{00000000-0008-0000-0700-0000AE000000}"/>
            </a:ext>
          </a:extLst>
        </xdr:cNvPr>
        <xdr:cNvSpPr txBox="1"/>
      </xdr:nvSpPr>
      <xdr:spPr>
        <a:xfrm>
          <a:off x="4686300" y="1190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129785</xdr:rowOff>
    </xdr:from>
    <xdr:to>
      <xdr:col>24</xdr:col>
      <xdr:colOff>152400</xdr:colOff>
      <xdr:row>70</xdr:row>
      <xdr:rowOff>129785</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213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38665</xdr:rowOff>
    </xdr:from>
    <xdr:to>
      <xdr:col>24</xdr:col>
      <xdr:colOff>63500</xdr:colOff>
      <xdr:row>76</xdr:row>
      <xdr:rowOff>12050</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flipV="1">
          <a:off x="3797300" y="12725965"/>
          <a:ext cx="838200" cy="31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116488</xdr:rowOff>
    </xdr:from>
    <xdr:ext cx="599010" cy="259045"/>
    <xdr:sp macro="" textlink="">
      <xdr:nvSpPr>
        <xdr:cNvPr id="177" name="民生費平均値テキスト">
          <a:extLst>
            <a:ext uri="{FF2B5EF4-FFF2-40B4-BE49-F238E27FC236}">
              <a16:creationId xmlns="" xmlns:a16="http://schemas.microsoft.com/office/drawing/2014/main" id="{00000000-0008-0000-0700-0000B1000000}"/>
            </a:ext>
          </a:extLst>
        </xdr:cNvPr>
        <xdr:cNvSpPr txBox="1"/>
      </xdr:nvSpPr>
      <xdr:spPr>
        <a:xfrm>
          <a:off x="4686300" y="129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138062</xdr:rowOff>
    </xdr:from>
    <xdr:to>
      <xdr:col>24</xdr:col>
      <xdr:colOff>114300</xdr:colOff>
      <xdr:row>76</xdr:row>
      <xdr:rowOff>68213</xdr:rowOff>
    </xdr:to>
    <xdr:sp macro="" textlink="">
      <xdr:nvSpPr>
        <xdr:cNvPr id="178" name="フローチャート: 判断 177">
          <a:extLst>
            <a:ext uri="{FF2B5EF4-FFF2-40B4-BE49-F238E27FC236}">
              <a16:creationId xmlns="" xmlns:a16="http://schemas.microsoft.com/office/drawing/2014/main" id="{00000000-0008-0000-0700-0000B2000000}"/>
            </a:ext>
          </a:extLst>
        </xdr:cNvPr>
        <xdr:cNvSpPr/>
      </xdr:nvSpPr>
      <xdr:spPr>
        <a:xfrm>
          <a:off x="4584700" y="12996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12050</xdr:rowOff>
    </xdr:from>
    <xdr:to>
      <xdr:col>19</xdr:col>
      <xdr:colOff>177800</xdr:colOff>
      <xdr:row>76</xdr:row>
      <xdr:rowOff>94281</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flipV="1">
          <a:off x="2908300" y="13042250"/>
          <a:ext cx="889000" cy="8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134052</xdr:rowOff>
    </xdr:from>
    <xdr:to>
      <xdr:col>20</xdr:col>
      <xdr:colOff>38100</xdr:colOff>
      <xdr:row>77</xdr:row>
      <xdr:rowOff>64202</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3746500" y="131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55329</xdr:rowOff>
    </xdr:from>
    <xdr:ext cx="599010" cy="259045"/>
    <xdr:sp macro="" textlink="">
      <xdr:nvSpPr>
        <xdr:cNvPr id="181" name="テキスト ボックス 180">
          <a:extLst>
            <a:ext uri="{FF2B5EF4-FFF2-40B4-BE49-F238E27FC236}">
              <a16:creationId xmlns="" xmlns:a16="http://schemas.microsoft.com/office/drawing/2014/main" id="{00000000-0008-0000-0700-0000B5000000}"/>
            </a:ext>
          </a:extLst>
        </xdr:cNvPr>
        <xdr:cNvSpPr txBox="1"/>
      </xdr:nvSpPr>
      <xdr:spPr>
        <a:xfrm>
          <a:off x="3497795" y="1325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94281</xdr:rowOff>
    </xdr:from>
    <xdr:to>
      <xdr:col>15</xdr:col>
      <xdr:colOff>50800</xdr:colOff>
      <xdr:row>77</xdr:row>
      <xdr:rowOff>3899</xdr:rowOff>
    </xdr:to>
    <xdr:cxnSp macro="">
      <xdr:nvCxnSpPr>
        <xdr:cNvPr id="182" name="直線コネクタ 181">
          <a:extLst>
            <a:ext uri="{FF2B5EF4-FFF2-40B4-BE49-F238E27FC236}">
              <a16:creationId xmlns="" xmlns:a16="http://schemas.microsoft.com/office/drawing/2014/main" id="{00000000-0008-0000-0700-0000B6000000}"/>
            </a:ext>
          </a:extLst>
        </xdr:cNvPr>
        <xdr:cNvCxnSpPr/>
      </xdr:nvCxnSpPr>
      <xdr:spPr>
        <a:xfrm flipV="1">
          <a:off x="2019300" y="13124481"/>
          <a:ext cx="889000" cy="8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68411</xdr:rowOff>
    </xdr:from>
    <xdr:to>
      <xdr:col>15</xdr:col>
      <xdr:colOff>101600</xdr:colOff>
      <xdr:row>77</xdr:row>
      <xdr:rowOff>170011</xdr:rowOff>
    </xdr:to>
    <xdr:sp macro="" textlink="">
      <xdr:nvSpPr>
        <xdr:cNvPr id="183" name="フローチャート: 判断 182">
          <a:extLst>
            <a:ext uri="{FF2B5EF4-FFF2-40B4-BE49-F238E27FC236}">
              <a16:creationId xmlns="" xmlns:a16="http://schemas.microsoft.com/office/drawing/2014/main" id="{00000000-0008-0000-0700-0000B7000000}"/>
            </a:ext>
          </a:extLst>
        </xdr:cNvPr>
        <xdr:cNvSpPr/>
      </xdr:nvSpPr>
      <xdr:spPr>
        <a:xfrm>
          <a:off x="2857500" y="1327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161138</xdr:rowOff>
    </xdr:from>
    <xdr:ext cx="599010" cy="259045"/>
    <xdr:sp macro="" textlink="">
      <xdr:nvSpPr>
        <xdr:cNvPr id="184" name="テキスト ボックス 183">
          <a:extLst>
            <a:ext uri="{FF2B5EF4-FFF2-40B4-BE49-F238E27FC236}">
              <a16:creationId xmlns="" xmlns:a16="http://schemas.microsoft.com/office/drawing/2014/main" id="{00000000-0008-0000-0700-0000B8000000}"/>
            </a:ext>
          </a:extLst>
        </xdr:cNvPr>
        <xdr:cNvSpPr txBox="1"/>
      </xdr:nvSpPr>
      <xdr:spPr>
        <a:xfrm>
          <a:off x="2608795" y="13362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3899</xdr:rowOff>
    </xdr:from>
    <xdr:to>
      <xdr:col>10</xdr:col>
      <xdr:colOff>114300</xdr:colOff>
      <xdr:row>77</xdr:row>
      <xdr:rowOff>20324</xdr:rowOff>
    </xdr:to>
    <xdr:cxnSp macro="">
      <xdr:nvCxnSpPr>
        <xdr:cNvPr id="185" name="直線コネクタ 184">
          <a:extLst>
            <a:ext uri="{FF2B5EF4-FFF2-40B4-BE49-F238E27FC236}">
              <a16:creationId xmlns="" xmlns:a16="http://schemas.microsoft.com/office/drawing/2014/main" id="{00000000-0008-0000-0700-0000B9000000}"/>
            </a:ext>
          </a:extLst>
        </xdr:cNvPr>
        <xdr:cNvCxnSpPr/>
      </xdr:nvCxnSpPr>
      <xdr:spPr>
        <a:xfrm flipV="1">
          <a:off x="1130300" y="13205549"/>
          <a:ext cx="889000" cy="1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104622</xdr:rowOff>
    </xdr:from>
    <xdr:to>
      <xdr:col>10</xdr:col>
      <xdr:colOff>165100</xdr:colOff>
      <xdr:row>78</xdr:row>
      <xdr:rowOff>34772</xdr:rowOff>
    </xdr:to>
    <xdr:sp macro="" textlink="">
      <xdr:nvSpPr>
        <xdr:cNvPr id="186" name="フローチャート: 判断 185">
          <a:extLst>
            <a:ext uri="{FF2B5EF4-FFF2-40B4-BE49-F238E27FC236}">
              <a16:creationId xmlns="" xmlns:a16="http://schemas.microsoft.com/office/drawing/2014/main" id="{00000000-0008-0000-0700-0000BA000000}"/>
            </a:ext>
          </a:extLst>
        </xdr:cNvPr>
        <xdr:cNvSpPr/>
      </xdr:nvSpPr>
      <xdr:spPr>
        <a:xfrm>
          <a:off x="1968500" y="1330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25899</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1719795" y="1339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117162</xdr:rowOff>
    </xdr:from>
    <xdr:to>
      <xdr:col>6</xdr:col>
      <xdr:colOff>38100</xdr:colOff>
      <xdr:row>78</xdr:row>
      <xdr:rowOff>47312</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079500" y="1331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38439</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830795" y="1341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159315</xdr:rowOff>
    </xdr:from>
    <xdr:to>
      <xdr:col>24</xdr:col>
      <xdr:colOff>114300</xdr:colOff>
      <xdr:row>74</xdr:row>
      <xdr:rowOff>89465</xdr:rowOff>
    </xdr:to>
    <xdr:sp macro="" textlink="">
      <xdr:nvSpPr>
        <xdr:cNvPr id="195" name="楕円 194">
          <a:extLst>
            <a:ext uri="{FF2B5EF4-FFF2-40B4-BE49-F238E27FC236}">
              <a16:creationId xmlns="" xmlns:a16="http://schemas.microsoft.com/office/drawing/2014/main" id="{00000000-0008-0000-0700-0000C3000000}"/>
            </a:ext>
          </a:extLst>
        </xdr:cNvPr>
        <xdr:cNvSpPr/>
      </xdr:nvSpPr>
      <xdr:spPr>
        <a:xfrm>
          <a:off x="4584700" y="1267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10742</xdr:rowOff>
    </xdr:from>
    <xdr:ext cx="599010" cy="259045"/>
    <xdr:sp macro="" textlink="">
      <xdr:nvSpPr>
        <xdr:cNvPr id="196" name="民生費該当値テキスト">
          <a:extLst>
            <a:ext uri="{FF2B5EF4-FFF2-40B4-BE49-F238E27FC236}">
              <a16:creationId xmlns="" xmlns:a16="http://schemas.microsoft.com/office/drawing/2014/main" id="{00000000-0008-0000-0700-0000C4000000}"/>
            </a:ext>
          </a:extLst>
        </xdr:cNvPr>
        <xdr:cNvSpPr txBox="1"/>
      </xdr:nvSpPr>
      <xdr:spPr>
        <a:xfrm>
          <a:off x="4686300" y="1252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132700</xdr:rowOff>
    </xdr:from>
    <xdr:to>
      <xdr:col>20</xdr:col>
      <xdr:colOff>38100</xdr:colOff>
      <xdr:row>76</xdr:row>
      <xdr:rowOff>62849</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3746500" y="129914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79377</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3497795" y="1276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43481</xdr:rowOff>
    </xdr:from>
    <xdr:to>
      <xdr:col>15</xdr:col>
      <xdr:colOff>101600</xdr:colOff>
      <xdr:row>76</xdr:row>
      <xdr:rowOff>145081</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2857500" y="1307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161607</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2608795" y="12848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124549</xdr:rowOff>
    </xdr:from>
    <xdr:to>
      <xdr:col>10</xdr:col>
      <xdr:colOff>165100</xdr:colOff>
      <xdr:row>77</xdr:row>
      <xdr:rowOff>54699</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1968500" y="1315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71225</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1719795" y="12929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140974</xdr:rowOff>
    </xdr:from>
    <xdr:to>
      <xdr:col>6</xdr:col>
      <xdr:colOff>38100</xdr:colOff>
      <xdr:row>77</xdr:row>
      <xdr:rowOff>71124</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079500" y="1317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87652</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830795" y="12946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5" name="衛生費最小値テキスト">
          <a:extLst>
            <a:ext uri="{FF2B5EF4-FFF2-40B4-BE49-F238E27FC236}">
              <a16:creationId xmlns="" xmlns:a16="http://schemas.microsoft.com/office/drawing/2014/main" id="{00000000-0008-0000-0700-0000E1000000}"/>
            </a:ext>
          </a:extLst>
        </xdr:cNvPr>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7" name="衛生費最大値テキスト">
          <a:extLst>
            <a:ext uri="{FF2B5EF4-FFF2-40B4-BE49-F238E27FC236}">
              <a16:creationId xmlns="" xmlns:a16="http://schemas.microsoft.com/office/drawing/2014/main" id="{00000000-0008-0000-0700-0000E3000000}"/>
            </a:ext>
          </a:extLst>
        </xdr:cNvPr>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15970</xdr:rowOff>
    </xdr:from>
    <xdr:to>
      <xdr:col>24</xdr:col>
      <xdr:colOff>63500</xdr:colOff>
      <xdr:row>94</xdr:row>
      <xdr:rowOff>35384</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flipV="1">
          <a:off x="3797300" y="16132270"/>
          <a:ext cx="838200" cy="1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78928</xdr:rowOff>
    </xdr:from>
    <xdr:ext cx="534377" cy="259045"/>
    <xdr:sp macro="" textlink="">
      <xdr:nvSpPr>
        <xdr:cNvPr id="230" name="衛生費平均値テキスト">
          <a:extLst>
            <a:ext uri="{FF2B5EF4-FFF2-40B4-BE49-F238E27FC236}">
              <a16:creationId xmlns="" xmlns:a16="http://schemas.microsoft.com/office/drawing/2014/main" id="{00000000-0008-0000-0700-0000E6000000}"/>
            </a:ext>
          </a:extLst>
        </xdr:cNvPr>
        <xdr:cNvSpPr txBox="1"/>
      </xdr:nvSpPr>
      <xdr:spPr>
        <a:xfrm>
          <a:off x="4686300" y="16366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31" name="フローチャート: 判断 230">
          <a:extLst>
            <a:ext uri="{FF2B5EF4-FFF2-40B4-BE49-F238E27FC236}">
              <a16:creationId xmlns="" xmlns:a16="http://schemas.microsoft.com/office/drawing/2014/main" id="{00000000-0008-0000-0700-0000E7000000}"/>
            </a:ext>
          </a:extLst>
        </xdr:cNvPr>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35384</xdr:rowOff>
    </xdr:from>
    <xdr:to>
      <xdr:col>19</xdr:col>
      <xdr:colOff>177800</xdr:colOff>
      <xdr:row>94</xdr:row>
      <xdr:rowOff>144861</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flipV="1">
          <a:off x="2908300" y="16151684"/>
          <a:ext cx="889000" cy="10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33" name="フローチャート: 判断 232">
          <a:extLst>
            <a:ext uri="{FF2B5EF4-FFF2-40B4-BE49-F238E27FC236}">
              <a16:creationId xmlns="" xmlns:a16="http://schemas.microsoft.com/office/drawing/2014/main" id="{00000000-0008-0000-0700-0000E9000000}"/>
            </a:ext>
          </a:extLst>
        </xdr:cNvPr>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61806</xdr:rowOff>
    </xdr:from>
    <xdr:ext cx="534377" cy="259045"/>
    <xdr:sp macro="" textlink="">
      <xdr:nvSpPr>
        <xdr:cNvPr id="234" name="テキスト ボックス 233">
          <a:extLst>
            <a:ext uri="{FF2B5EF4-FFF2-40B4-BE49-F238E27FC236}">
              <a16:creationId xmlns="" xmlns:a16="http://schemas.microsoft.com/office/drawing/2014/main" id="{00000000-0008-0000-0700-0000EA000000}"/>
            </a:ext>
          </a:extLst>
        </xdr:cNvPr>
        <xdr:cNvSpPr txBox="1"/>
      </xdr:nvSpPr>
      <xdr:spPr>
        <a:xfrm>
          <a:off x="3530111" y="1652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144861</xdr:rowOff>
    </xdr:from>
    <xdr:to>
      <xdr:col>15</xdr:col>
      <xdr:colOff>50800</xdr:colOff>
      <xdr:row>95</xdr:row>
      <xdr:rowOff>31818</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flipV="1">
          <a:off x="2019300" y="16261161"/>
          <a:ext cx="889000" cy="5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41791</xdr:rowOff>
    </xdr:from>
    <xdr:to>
      <xdr:col>15</xdr:col>
      <xdr:colOff>101600</xdr:colOff>
      <xdr:row>96</xdr:row>
      <xdr:rowOff>143391</xdr:rowOff>
    </xdr:to>
    <xdr:sp macro="" textlink="">
      <xdr:nvSpPr>
        <xdr:cNvPr id="236" name="フローチャート: 判断 235">
          <a:extLst>
            <a:ext uri="{FF2B5EF4-FFF2-40B4-BE49-F238E27FC236}">
              <a16:creationId xmlns="" xmlns:a16="http://schemas.microsoft.com/office/drawing/2014/main" id="{00000000-0008-0000-0700-0000EC000000}"/>
            </a:ext>
          </a:extLst>
        </xdr:cNvPr>
        <xdr:cNvSpPr/>
      </xdr:nvSpPr>
      <xdr:spPr>
        <a:xfrm>
          <a:off x="2857500" y="165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134518</xdr:rowOff>
    </xdr:from>
    <xdr:ext cx="534377" cy="259045"/>
    <xdr:sp macro="" textlink="">
      <xdr:nvSpPr>
        <xdr:cNvPr id="237" name="テキスト ボックス 236">
          <a:extLst>
            <a:ext uri="{FF2B5EF4-FFF2-40B4-BE49-F238E27FC236}">
              <a16:creationId xmlns="" xmlns:a16="http://schemas.microsoft.com/office/drawing/2014/main" id="{00000000-0008-0000-0700-0000ED000000}"/>
            </a:ext>
          </a:extLst>
        </xdr:cNvPr>
        <xdr:cNvSpPr txBox="1"/>
      </xdr:nvSpPr>
      <xdr:spPr>
        <a:xfrm>
          <a:off x="2641111" y="1659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31818</xdr:rowOff>
    </xdr:from>
    <xdr:to>
      <xdr:col>10</xdr:col>
      <xdr:colOff>114300</xdr:colOff>
      <xdr:row>95</xdr:row>
      <xdr:rowOff>52232</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flipV="1">
          <a:off x="1130300" y="16319568"/>
          <a:ext cx="889000" cy="2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39774</xdr:rowOff>
    </xdr:from>
    <xdr:to>
      <xdr:col>10</xdr:col>
      <xdr:colOff>165100</xdr:colOff>
      <xdr:row>96</xdr:row>
      <xdr:rowOff>141374</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1968500" y="1649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132501</xdr:rowOff>
    </xdr:from>
    <xdr:ext cx="534377"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1752111" y="165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44014</xdr:rowOff>
    </xdr:from>
    <xdr:to>
      <xdr:col>6</xdr:col>
      <xdr:colOff>38100</xdr:colOff>
      <xdr:row>96</xdr:row>
      <xdr:rowOff>145614</xdr:rowOff>
    </xdr:to>
    <xdr:sp macro="" textlink="">
      <xdr:nvSpPr>
        <xdr:cNvPr id="241" name="フローチャート: 判断 240">
          <a:extLst>
            <a:ext uri="{FF2B5EF4-FFF2-40B4-BE49-F238E27FC236}">
              <a16:creationId xmlns="" xmlns:a16="http://schemas.microsoft.com/office/drawing/2014/main" id="{00000000-0008-0000-0700-0000F1000000}"/>
            </a:ext>
          </a:extLst>
        </xdr:cNvPr>
        <xdr:cNvSpPr/>
      </xdr:nvSpPr>
      <xdr:spPr>
        <a:xfrm>
          <a:off x="10795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136741</xdr:rowOff>
    </xdr:from>
    <xdr:ext cx="534377"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863111" y="165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136620</xdr:rowOff>
    </xdr:from>
    <xdr:to>
      <xdr:col>24</xdr:col>
      <xdr:colOff>114300</xdr:colOff>
      <xdr:row>94</xdr:row>
      <xdr:rowOff>66770</xdr:rowOff>
    </xdr:to>
    <xdr:sp macro="" textlink="">
      <xdr:nvSpPr>
        <xdr:cNvPr id="248" name="楕円 247">
          <a:extLst>
            <a:ext uri="{FF2B5EF4-FFF2-40B4-BE49-F238E27FC236}">
              <a16:creationId xmlns="" xmlns:a16="http://schemas.microsoft.com/office/drawing/2014/main" id="{00000000-0008-0000-0700-0000F8000000}"/>
            </a:ext>
          </a:extLst>
        </xdr:cNvPr>
        <xdr:cNvSpPr/>
      </xdr:nvSpPr>
      <xdr:spPr>
        <a:xfrm>
          <a:off x="4584700" y="160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159497</xdr:rowOff>
    </xdr:from>
    <xdr:ext cx="599010" cy="259045"/>
    <xdr:sp macro="" textlink="">
      <xdr:nvSpPr>
        <xdr:cNvPr id="249" name="衛生費該当値テキスト">
          <a:extLst>
            <a:ext uri="{FF2B5EF4-FFF2-40B4-BE49-F238E27FC236}">
              <a16:creationId xmlns="" xmlns:a16="http://schemas.microsoft.com/office/drawing/2014/main" id="{00000000-0008-0000-0700-0000F9000000}"/>
            </a:ext>
          </a:extLst>
        </xdr:cNvPr>
        <xdr:cNvSpPr txBox="1"/>
      </xdr:nvSpPr>
      <xdr:spPr>
        <a:xfrm>
          <a:off x="4686300" y="1593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156034</xdr:rowOff>
    </xdr:from>
    <xdr:to>
      <xdr:col>20</xdr:col>
      <xdr:colOff>38100</xdr:colOff>
      <xdr:row>94</xdr:row>
      <xdr:rowOff>86184</xdr:rowOff>
    </xdr:to>
    <xdr:sp macro="" textlink="">
      <xdr:nvSpPr>
        <xdr:cNvPr id="250" name="楕円 249">
          <a:extLst>
            <a:ext uri="{FF2B5EF4-FFF2-40B4-BE49-F238E27FC236}">
              <a16:creationId xmlns="" xmlns:a16="http://schemas.microsoft.com/office/drawing/2014/main" id="{00000000-0008-0000-0700-0000FA000000}"/>
            </a:ext>
          </a:extLst>
        </xdr:cNvPr>
        <xdr:cNvSpPr/>
      </xdr:nvSpPr>
      <xdr:spPr>
        <a:xfrm>
          <a:off x="3746500" y="1610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102711</xdr:rowOff>
    </xdr:from>
    <xdr:ext cx="59901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3497795" y="1587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94061</xdr:rowOff>
    </xdr:from>
    <xdr:to>
      <xdr:col>15</xdr:col>
      <xdr:colOff>101600</xdr:colOff>
      <xdr:row>95</xdr:row>
      <xdr:rowOff>24211</xdr:rowOff>
    </xdr:to>
    <xdr:sp macro="" textlink="">
      <xdr:nvSpPr>
        <xdr:cNvPr id="252" name="楕円 251">
          <a:extLst>
            <a:ext uri="{FF2B5EF4-FFF2-40B4-BE49-F238E27FC236}">
              <a16:creationId xmlns="" xmlns:a16="http://schemas.microsoft.com/office/drawing/2014/main" id="{00000000-0008-0000-0700-0000FC000000}"/>
            </a:ext>
          </a:extLst>
        </xdr:cNvPr>
        <xdr:cNvSpPr/>
      </xdr:nvSpPr>
      <xdr:spPr>
        <a:xfrm>
          <a:off x="2857500" y="1621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40738</xdr:rowOff>
    </xdr:from>
    <xdr:ext cx="534377"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2641111" y="1598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152468</xdr:rowOff>
    </xdr:from>
    <xdr:to>
      <xdr:col>10</xdr:col>
      <xdr:colOff>165100</xdr:colOff>
      <xdr:row>95</xdr:row>
      <xdr:rowOff>82618</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1968500" y="1626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99145</xdr:rowOff>
    </xdr:from>
    <xdr:ext cx="534377"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1752111" y="1604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1432</xdr:rowOff>
    </xdr:from>
    <xdr:to>
      <xdr:col>6</xdr:col>
      <xdr:colOff>38100</xdr:colOff>
      <xdr:row>95</xdr:row>
      <xdr:rowOff>103032</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1079500" y="1628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119559</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863111" y="1606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4" name="労働費最大値テキスト">
          <a:extLst>
            <a:ext uri="{FF2B5EF4-FFF2-40B4-BE49-F238E27FC236}">
              <a16:creationId xmlns="" xmlns:a16="http://schemas.microsoft.com/office/drawing/2014/main" id="{00000000-0008-0000-0700-00001C010000}"/>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87" name="労働費平均値テキスト">
          <a:extLst>
            <a:ext uri="{FF2B5EF4-FFF2-40B4-BE49-F238E27FC236}">
              <a16:creationId xmlns="" xmlns:a16="http://schemas.microsoft.com/office/drawing/2014/main" id="{00000000-0008-0000-0700-00001F010000}"/>
            </a:ext>
          </a:extLst>
        </xdr:cNvPr>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8" name="フローチャート: 判断 287">
          <a:extLst>
            <a:ext uri="{FF2B5EF4-FFF2-40B4-BE49-F238E27FC236}">
              <a16:creationId xmlns="" xmlns:a16="http://schemas.microsoft.com/office/drawing/2014/main" id="{00000000-0008-0000-0700-000020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90" name="フローチャート: 判断 289">
          <a:extLst>
            <a:ext uri="{FF2B5EF4-FFF2-40B4-BE49-F238E27FC236}">
              <a16:creationId xmlns="" xmlns:a16="http://schemas.microsoft.com/office/drawing/2014/main" id="{00000000-0008-0000-0700-000022010000}"/>
            </a:ext>
          </a:extLst>
        </xdr:cNvPr>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45483</xdr:rowOff>
    </xdr:from>
    <xdr:ext cx="378565" cy="259045"/>
    <xdr:sp macro="" textlink="">
      <xdr:nvSpPr>
        <xdr:cNvPr id="291" name="テキスト ボックス 290">
          <a:extLst>
            <a:ext uri="{FF2B5EF4-FFF2-40B4-BE49-F238E27FC236}">
              <a16:creationId xmlns="" xmlns:a16="http://schemas.microsoft.com/office/drawing/2014/main" id="{00000000-0008-0000-0700-000023010000}"/>
            </a:ext>
          </a:extLst>
        </xdr:cNvPr>
        <xdr:cNvSpPr txBox="1"/>
      </xdr:nvSpPr>
      <xdr:spPr>
        <a:xfrm>
          <a:off x="9450017" y="638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102997</xdr:rowOff>
    </xdr:from>
    <xdr:to>
      <xdr:col>46</xdr:col>
      <xdr:colOff>38100</xdr:colOff>
      <xdr:row>39</xdr:row>
      <xdr:rowOff>33147</xdr:rowOff>
    </xdr:to>
    <xdr:sp macro="" textlink="">
      <xdr:nvSpPr>
        <xdr:cNvPr id="293" name="フローチャート: 判断 292">
          <a:extLst>
            <a:ext uri="{FF2B5EF4-FFF2-40B4-BE49-F238E27FC236}">
              <a16:creationId xmlns="" xmlns:a16="http://schemas.microsoft.com/office/drawing/2014/main" id="{00000000-0008-0000-0700-000025010000}"/>
            </a:ext>
          </a:extLst>
        </xdr:cNvPr>
        <xdr:cNvSpPr/>
      </xdr:nvSpPr>
      <xdr:spPr>
        <a:xfrm>
          <a:off x="8699500" y="661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49674</xdr:rowOff>
    </xdr:from>
    <xdr:ext cx="378565" cy="259045"/>
    <xdr:sp macro="" textlink="">
      <xdr:nvSpPr>
        <xdr:cNvPr id="294" name="テキスト ボックス 293">
          <a:extLst>
            <a:ext uri="{FF2B5EF4-FFF2-40B4-BE49-F238E27FC236}">
              <a16:creationId xmlns="" xmlns:a16="http://schemas.microsoft.com/office/drawing/2014/main" id="{00000000-0008-0000-0700-000026010000}"/>
            </a:ext>
          </a:extLst>
        </xdr:cNvPr>
        <xdr:cNvSpPr txBox="1"/>
      </xdr:nvSpPr>
      <xdr:spPr>
        <a:xfrm>
          <a:off x="8561017" y="6393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106045</xdr:rowOff>
    </xdr:from>
    <xdr:to>
      <xdr:col>41</xdr:col>
      <xdr:colOff>101600</xdr:colOff>
      <xdr:row>39</xdr:row>
      <xdr:rowOff>36195</xdr:rowOff>
    </xdr:to>
    <xdr:sp macro="" textlink="">
      <xdr:nvSpPr>
        <xdr:cNvPr id="296" name="フローチャート: 判断 295">
          <a:extLst>
            <a:ext uri="{FF2B5EF4-FFF2-40B4-BE49-F238E27FC236}">
              <a16:creationId xmlns="" xmlns:a16="http://schemas.microsoft.com/office/drawing/2014/main" id="{00000000-0008-0000-0700-000028010000}"/>
            </a:ext>
          </a:extLst>
        </xdr:cNvPr>
        <xdr:cNvSpPr/>
      </xdr:nvSpPr>
      <xdr:spPr>
        <a:xfrm>
          <a:off x="7810500" y="662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52722</xdr:rowOff>
    </xdr:from>
    <xdr:ext cx="378565" cy="259045"/>
    <xdr:sp macro="" textlink="">
      <xdr:nvSpPr>
        <xdr:cNvPr id="297" name="テキスト ボックス 296">
          <a:extLst>
            <a:ext uri="{FF2B5EF4-FFF2-40B4-BE49-F238E27FC236}">
              <a16:creationId xmlns="" xmlns:a16="http://schemas.microsoft.com/office/drawing/2014/main" id="{00000000-0008-0000-0700-000029010000}"/>
            </a:ext>
          </a:extLst>
        </xdr:cNvPr>
        <xdr:cNvSpPr txBox="1"/>
      </xdr:nvSpPr>
      <xdr:spPr>
        <a:xfrm>
          <a:off x="7672017" y="6396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102616</xdr:rowOff>
    </xdr:from>
    <xdr:to>
      <xdr:col>36</xdr:col>
      <xdr:colOff>165100</xdr:colOff>
      <xdr:row>39</xdr:row>
      <xdr:rowOff>32766</xdr:rowOff>
    </xdr:to>
    <xdr:sp macro="" textlink="">
      <xdr:nvSpPr>
        <xdr:cNvPr id="298" name="フローチャート: 判断 297">
          <a:extLst>
            <a:ext uri="{FF2B5EF4-FFF2-40B4-BE49-F238E27FC236}">
              <a16:creationId xmlns="" xmlns:a16="http://schemas.microsoft.com/office/drawing/2014/main" id="{00000000-0008-0000-0700-00002A010000}"/>
            </a:ext>
          </a:extLst>
        </xdr:cNvPr>
        <xdr:cNvSpPr/>
      </xdr:nvSpPr>
      <xdr:spPr>
        <a:xfrm>
          <a:off x="6921500" y="661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49293</xdr:rowOff>
    </xdr:from>
    <xdr:ext cx="378565"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6783017" y="6392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a:extLst>
            <a:ext uri="{FF2B5EF4-FFF2-40B4-BE49-F238E27FC236}">
              <a16:creationId xmlns="" xmlns:a16="http://schemas.microsoft.com/office/drawing/2014/main"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a:extLst>
            <a:ext uri="{FF2B5EF4-FFF2-40B4-BE49-F238E27FC236}">
              <a16:creationId xmlns="" xmlns:a16="http://schemas.microsoft.com/office/drawing/2014/main" id="{00000000-0008-0000-0700-000032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a:extLst>
            <a:ext uri="{FF2B5EF4-FFF2-40B4-BE49-F238E27FC236}">
              <a16:creationId xmlns="" xmlns:a16="http://schemas.microsoft.com/office/drawing/2014/main" id="{00000000-0008-0000-0700-000033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a:extLst>
            <a:ext uri="{FF2B5EF4-FFF2-40B4-BE49-F238E27FC236}">
              <a16:creationId xmlns="" xmlns:a16="http://schemas.microsoft.com/office/drawing/2014/main" id="{00000000-0008-0000-0700-000035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9" name="農林水産業費最小値テキスト">
          <a:extLst>
            <a:ext uri="{FF2B5EF4-FFF2-40B4-BE49-F238E27FC236}">
              <a16:creationId xmlns="" xmlns:a16="http://schemas.microsoft.com/office/drawing/2014/main" id="{00000000-0008-0000-0700-000053010000}"/>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41" name="農林水産業費最大値テキスト">
          <a:extLst>
            <a:ext uri="{FF2B5EF4-FFF2-40B4-BE49-F238E27FC236}">
              <a16:creationId xmlns="" xmlns:a16="http://schemas.microsoft.com/office/drawing/2014/main" id="{00000000-0008-0000-0700-000055010000}"/>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103878</xdr:rowOff>
    </xdr:from>
    <xdr:to>
      <xdr:col>55</xdr:col>
      <xdr:colOff>0</xdr:colOff>
      <xdr:row>58</xdr:row>
      <xdr:rowOff>126457</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a:off x="9639300" y="10047978"/>
          <a:ext cx="838200" cy="2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129021</xdr:rowOff>
    </xdr:from>
    <xdr:ext cx="534377" cy="259045"/>
    <xdr:sp macro="" textlink="">
      <xdr:nvSpPr>
        <xdr:cNvPr id="344" name="農林水産業費平均値テキスト">
          <a:extLst>
            <a:ext uri="{FF2B5EF4-FFF2-40B4-BE49-F238E27FC236}">
              <a16:creationId xmlns="" xmlns:a16="http://schemas.microsoft.com/office/drawing/2014/main" id="{00000000-0008-0000-0700-000058010000}"/>
            </a:ext>
          </a:extLst>
        </xdr:cNvPr>
        <xdr:cNvSpPr txBox="1"/>
      </xdr:nvSpPr>
      <xdr:spPr>
        <a:xfrm>
          <a:off x="10528300" y="973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5" name="フローチャート: 判断 344">
          <a:extLst>
            <a:ext uri="{FF2B5EF4-FFF2-40B4-BE49-F238E27FC236}">
              <a16:creationId xmlns="" xmlns:a16="http://schemas.microsoft.com/office/drawing/2014/main" id="{00000000-0008-0000-0700-000059010000}"/>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103878</xdr:rowOff>
    </xdr:from>
    <xdr:to>
      <xdr:col>50</xdr:col>
      <xdr:colOff>114300</xdr:colOff>
      <xdr:row>58</xdr:row>
      <xdr:rowOff>125862</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flipV="1">
          <a:off x="8750300" y="10047978"/>
          <a:ext cx="889000" cy="2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7" name="フローチャート: 判断 346">
          <a:extLst>
            <a:ext uri="{FF2B5EF4-FFF2-40B4-BE49-F238E27FC236}">
              <a16:creationId xmlns="" xmlns:a16="http://schemas.microsoft.com/office/drawing/2014/main" id="{00000000-0008-0000-0700-00005B010000}"/>
            </a:ext>
          </a:extLst>
        </xdr:cNvPr>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30753</xdr:rowOff>
    </xdr:from>
    <xdr:ext cx="534377" cy="259045"/>
    <xdr:sp macro="" textlink="">
      <xdr:nvSpPr>
        <xdr:cNvPr id="348" name="テキスト ボックス 347">
          <a:extLst>
            <a:ext uri="{FF2B5EF4-FFF2-40B4-BE49-F238E27FC236}">
              <a16:creationId xmlns="" xmlns:a16="http://schemas.microsoft.com/office/drawing/2014/main" id="{00000000-0008-0000-0700-00005C010000}"/>
            </a:ext>
          </a:extLst>
        </xdr:cNvPr>
        <xdr:cNvSpPr txBox="1"/>
      </xdr:nvSpPr>
      <xdr:spPr>
        <a:xfrm>
          <a:off x="9372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113335</xdr:rowOff>
    </xdr:from>
    <xdr:to>
      <xdr:col>45</xdr:col>
      <xdr:colOff>177800</xdr:colOff>
      <xdr:row>58</xdr:row>
      <xdr:rowOff>125862</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a:off x="7861300" y="10057435"/>
          <a:ext cx="889000" cy="1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149082</xdr:rowOff>
    </xdr:from>
    <xdr:to>
      <xdr:col>46</xdr:col>
      <xdr:colOff>38100</xdr:colOff>
      <xdr:row>58</xdr:row>
      <xdr:rowOff>79232</xdr:rowOff>
    </xdr:to>
    <xdr:sp macro="" textlink="">
      <xdr:nvSpPr>
        <xdr:cNvPr id="350" name="フローチャート: 判断 349">
          <a:extLst>
            <a:ext uri="{FF2B5EF4-FFF2-40B4-BE49-F238E27FC236}">
              <a16:creationId xmlns="" xmlns:a16="http://schemas.microsoft.com/office/drawing/2014/main" id="{00000000-0008-0000-0700-00005E010000}"/>
            </a:ext>
          </a:extLst>
        </xdr:cNvPr>
        <xdr:cNvSpPr/>
      </xdr:nvSpPr>
      <xdr:spPr>
        <a:xfrm>
          <a:off x="8699500" y="992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95759</xdr:rowOff>
    </xdr:from>
    <xdr:ext cx="534377" cy="259045"/>
    <xdr:sp macro="" textlink="">
      <xdr:nvSpPr>
        <xdr:cNvPr id="351" name="テキスト ボックス 350">
          <a:extLst>
            <a:ext uri="{FF2B5EF4-FFF2-40B4-BE49-F238E27FC236}">
              <a16:creationId xmlns="" xmlns:a16="http://schemas.microsoft.com/office/drawing/2014/main" id="{00000000-0008-0000-0700-00005F010000}"/>
            </a:ext>
          </a:extLst>
        </xdr:cNvPr>
        <xdr:cNvSpPr txBox="1"/>
      </xdr:nvSpPr>
      <xdr:spPr>
        <a:xfrm>
          <a:off x="8483111" y="969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113335</xdr:rowOff>
    </xdr:from>
    <xdr:to>
      <xdr:col>41</xdr:col>
      <xdr:colOff>50800</xdr:colOff>
      <xdr:row>58</xdr:row>
      <xdr:rowOff>134305</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flipV="1">
          <a:off x="6972300" y="10057435"/>
          <a:ext cx="889000" cy="2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165397</xdr:rowOff>
    </xdr:from>
    <xdr:to>
      <xdr:col>41</xdr:col>
      <xdr:colOff>101600</xdr:colOff>
      <xdr:row>58</xdr:row>
      <xdr:rowOff>95547</xdr:rowOff>
    </xdr:to>
    <xdr:sp macro="" textlink="">
      <xdr:nvSpPr>
        <xdr:cNvPr id="353" name="フローチャート: 判断 352">
          <a:extLst>
            <a:ext uri="{FF2B5EF4-FFF2-40B4-BE49-F238E27FC236}">
              <a16:creationId xmlns="" xmlns:a16="http://schemas.microsoft.com/office/drawing/2014/main" id="{00000000-0008-0000-0700-000061010000}"/>
            </a:ext>
          </a:extLst>
        </xdr:cNvPr>
        <xdr:cNvSpPr/>
      </xdr:nvSpPr>
      <xdr:spPr>
        <a:xfrm>
          <a:off x="7810500" y="993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112074</xdr:rowOff>
    </xdr:from>
    <xdr:ext cx="534377"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7594111" y="971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7975</xdr:rowOff>
    </xdr:from>
    <xdr:to>
      <xdr:col>36</xdr:col>
      <xdr:colOff>165100</xdr:colOff>
      <xdr:row>58</xdr:row>
      <xdr:rowOff>109575</xdr:rowOff>
    </xdr:to>
    <xdr:sp macro="" textlink="">
      <xdr:nvSpPr>
        <xdr:cNvPr id="355" name="フローチャート: 判断 354">
          <a:extLst>
            <a:ext uri="{FF2B5EF4-FFF2-40B4-BE49-F238E27FC236}">
              <a16:creationId xmlns="" xmlns:a16="http://schemas.microsoft.com/office/drawing/2014/main" id="{00000000-0008-0000-0700-000063010000}"/>
            </a:ext>
          </a:extLst>
        </xdr:cNvPr>
        <xdr:cNvSpPr/>
      </xdr:nvSpPr>
      <xdr:spPr>
        <a:xfrm>
          <a:off x="6921500" y="99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126102</xdr:rowOff>
    </xdr:from>
    <xdr:ext cx="534377"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6705111" y="97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75657</xdr:rowOff>
    </xdr:from>
    <xdr:to>
      <xdr:col>55</xdr:col>
      <xdr:colOff>50800</xdr:colOff>
      <xdr:row>59</xdr:row>
      <xdr:rowOff>5807</xdr:rowOff>
    </xdr:to>
    <xdr:sp macro="" textlink="">
      <xdr:nvSpPr>
        <xdr:cNvPr id="362" name="楕円 361">
          <a:extLst>
            <a:ext uri="{FF2B5EF4-FFF2-40B4-BE49-F238E27FC236}">
              <a16:creationId xmlns="" xmlns:a16="http://schemas.microsoft.com/office/drawing/2014/main" id="{00000000-0008-0000-0700-00006A010000}"/>
            </a:ext>
          </a:extLst>
        </xdr:cNvPr>
        <xdr:cNvSpPr/>
      </xdr:nvSpPr>
      <xdr:spPr>
        <a:xfrm>
          <a:off x="10426700" y="1001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162034</xdr:rowOff>
    </xdr:from>
    <xdr:ext cx="534377" cy="259045"/>
    <xdr:sp macro="" textlink="">
      <xdr:nvSpPr>
        <xdr:cNvPr id="363" name="農林水産業費該当値テキスト">
          <a:extLst>
            <a:ext uri="{FF2B5EF4-FFF2-40B4-BE49-F238E27FC236}">
              <a16:creationId xmlns="" xmlns:a16="http://schemas.microsoft.com/office/drawing/2014/main" id="{00000000-0008-0000-0700-00006B010000}"/>
            </a:ext>
          </a:extLst>
        </xdr:cNvPr>
        <xdr:cNvSpPr txBox="1"/>
      </xdr:nvSpPr>
      <xdr:spPr>
        <a:xfrm>
          <a:off x="10528300" y="993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53078</xdr:rowOff>
    </xdr:from>
    <xdr:to>
      <xdr:col>50</xdr:col>
      <xdr:colOff>165100</xdr:colOff>
      <xdr:row>58</xdr:row>
      <xdr:rowOff>154678</xdr:rowOff>
    </xdr:to>
    <xdr:sp macro="" textlink="">
      <xdr:nvSpPr>
        <xdr:cNvPr id="364" name="楕円 363">
          <a:extLst>
            <a:ext uri="{FF2B5EF4-FFF2-40B4-BE49-F238E27FC236}">
              <a16:creationId xmlns="" xmlns:a16="http://schemas.microsoft.com/office/drawing/2014/main" id="{00000000-0008-0000-0700-00006C010000}"/>
            </a:ext>
          </a:extLst>
        </xdr:cNvPr>
        <xdr:cNvSpPr/>
      </xdr:nvSpPr>
      <xdr:spPr>
        <a:xfrm>
          <a:off x="9588500" y="999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145805</xdr:rowOff>
    </xdr:from>
    <xdr:ext cx="534377"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9372111" y="1008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75062</xdr:rowOff>
    </xdr:from>
    <xdr:to>
      <xdr:col>46</xdr:col>
      <xdr:colOff>38100</xdr:colOff>
      <xdr:row>59</xdr:row>
      <xdr:rowOff>5212</xdr:rowOff>
    </xdr:to>
    <xdr:sp macro="" textlink="">
      <xdr:nvSpPr>
        <xdr:cNvPr id="366" name="楕円 365">
          <a:extLst>
            <a:ext uri="{FF2B5EF4-FFF2-40B4-BE49-F238E27FC236}">
              <a16:creationId xmlns="" xmlns:a16="http://schemas.microsoft.com/office/drawing/2014/main" id="{00000000-0008-0000-0700-00006E010000}"/>
            </a:ext>
          </a:extLst>
        </xdr:cNvPr>
        <xdr:cNvSpPr/>
      </xdr:nvSpPr>
      <xdr:spPr>
        <a:xfrm>
          <a:off x="8699500" y="1001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167789</xdr:rowOff>
    </xdr:from>
    <xdr:ext cx="534377"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8483111" y="1011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62535</xdr:rowOff>
    </xdr:from>
    <xdr:to>
      <xdr:col>41</xdr:col>
      <xdr:colOff>101600</xdr:colOff>
      <xdr:row>58</xdr:row>
      <xdr:rowOff>164135</xdr:rowOff>
    </xdr:to>
    <xdr:sp macro="" textlink="">
      <xdr:nvSpPr>
        <xdr:cNvPr id="368" name="楕円 367">
          <a:extLst>
            <a:ext uri="{FF2B5EF4-FFF2-40B4-BE49-F238E27FC236}">
              <a16:creationId xmlns="" xmlns:a16="http://schemas.microsoft.com/office/drawing/2014/main" id="{00000000-0008-0000-0700-000070010000}"/>
            </a:ext>
          </a:extLst>
        </xdr:cNvPr>
        <xdr:cNvSpPr/>
      </xdr:nvSpPr>
      <xdr:spPr>
        <a:xfrm>
          <a:off x="7810500" y="100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155262</xdr:rowOff>
    </xdr:from>
    <xdr:ext cx="534377"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7594111" y="1009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83505</xdr:rowOff>
    </xdr:from>
    <xdr:to>
      <xdr:col>36</xdr:col>
      <xdr:colOff>165100</xdr:colOff>
      <xdr:row>59</xdr:row>
      <xdr:rowOff>13655</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6921500" y="1002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4782</xdr:rowOff>
    </xdr:from>
    <xdr:ext cx="534377"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6705111" y="1012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8" name="商工費最小値テキスト">
          <a:extLst>
            <a:ext uri="{FF2B5EF4-FFF2-40B4-BE49-F238E27FC236}">
              <a16:creationId xmlns="" xmlns:a16="http://schemas.microsoft.com/office/drawing/2014/main" id="{00000000-0008-0000-0700-00008E010000}"/>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400" name="商工費最大値テキスト">
          <a:extLst>
            <a:ext uri="{FF2B5EF4-FFF2-40B4-BE49-F238E27FC236}">
              <a16:creationId xmlns="" xmlns:a16="http://schemas.microsoft.com/office/drawing/2014/main" id="{00000000-0008-0000-0700-000090010000}"/>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118473</xdr:rowOff>
    </xdr:from>
    <xdr:to>
      <xdr:col>55</xdr:col>
      <xdr:colOff>0</xdr:colOff>
      <xdr:row>77</xdr:row>
      <xdr:rowOff>145687</xdr:rowOff>
    </xdr:to>
    <xdr:cxnSp macro="">
      <xdr:nvCxnSpPr>
        <xdr:cNvPr id="402" name="直線コネクタ 401">
          <a:extLst>
            <a:ext uri="{FF2B5EF4-FFF2-40B4-BE49-F238E27FC236}">
              <a16:creationId xmlns="" xmlns:a16="http://schemas.microsoft.com/office/drawing/2014/main" id="{00000000-0008-0000-0700-000092010000}"/>
            </a:ext>
          </a:extLst>
        </xdr:cNvPr>
        <xdr:cNvCxnSpPr/>
      </xdr:nvCxnSpPr>
      <xdr:spPr>
        <a:xfrm>
          <a:off x="9639300" y="13320123"/>
          <a:ext cx="8382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82371</xdr:rowOff>
    </xdr:from>
    <xdr:ext cx="534377" cy="259045"/>
    <xdr:sp macro="" textlink="">
      <xdr:nvSpPr>
        <xdr:cNvPr id="403" name="商工費平均値テキスト">
          <a:extLst>
            <a:ext uri="{FF2B5EF4-FFF2-40B4-BE49-F238E27FC236}">
              <a16:creationId xmlns="" xmlns:a16="http://schemas.microsoft.com/office/drawing/2014/main" id="{00000000-0008-0000-0700-000093010000}"/>
            </a:ext>
          </a:extLst>
        </xdr:cNvPr>
        <xdr:cNvSpPr txBox="1"/>
      </xdr:nvSpPr>
      <xdr:spPr>
        <a:xfrm>
          <a:off x="10528300" y="1328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4" name="フローチャート: 判断 403">
          <a:extLst>
            <a:ext uri="{FF2B5EF4-FFF2-40B4-BE49-F238E27FC236}">
              <a16:creationId xmlns="" xmlns:a16="http://schemas.microsoft.com/office/drawing/2014/main" id="{00000000-0008-0000-0700-000094010000}"/>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118473</xdr:rowOff>
    </xdr:from>
    <xdr:to>
      <xdr:col>50</xdr:col>
      <xdr:colOff>114300</xdr:colOff>
      <xdr:row>78</xdr:row>
      <xdr:rowOff>77347</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flipV="1">
          <a:off x="8750300" y="13320123"/>
          <a:ext cx="889000" cy="13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6" name="フローチャート: 判断 405">
          <a:extLst>
            <a:ext uri="{FF2B5EF4-FFF2-40B4-BE49-F238E27FC236}">
              <a16:creationId xmlns="" xmlns:a16="http://schemas.microsoft.com/office/drawing/2014/main" id="{00000000-0008-0000-0700-000096010000}"/>
            </a:ext>
          </a:extLst>
        </xdr:cNvPr>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169860</xdr:rowOff>
    </xdr:from>
    <xdr:ext cx="534377" cy="259045"/>
    <xdr:sp macro="" textlink="">
      <xdr:nvSpPr>
        <xdr:cNvPr id="407" name="テキスト ボックス 406">
          <a:extLst>
            <a:ext uri="{FF2B5EF4-FFF2-40B4-BE49-F238E27FC236}">
              <a16:creationId xmlns="" xmlns:a16="http://schemas.microsoft.com/office/drawing/2014/main" id="{00000000-0008-0000-0700-000097010000}"/>
            </a:ext>
          </a:extLst>
        </xdr:cNvPr>
        <xdr:cNvSpPr txBox="1"/>
      </xdr:nvSpPr>
      <xdr:spPr>
        <a:xfrm>
          <a:off x="9372111" y="133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77347</xdr:rowOff>
    </xdr:from>
    <xdr:to>
      <xdr:col>45</xdr:col>
      <xdr:colOff>177800</xdr:colOff>
      <xdr:row>78</xdr:row>
      <xdr:rowOff>132297</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flipV="1">
          <a:off x="7861300" y="13450447"/>
          <a:ext cx="889000" cy="5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59976</xdr:rowOff>
    </xdr:from>
    <xdr:to>
      <xdr:col>46</xdr:col>
      <xdr:colOff>38100</xdr:colOff>
      <xdr:row>78</xdr:row>
      <xdr:rowOff>161576</xdr:rowOff>
    </xdr:to>
    <xdr:sp macro="" textlink="">
      <xdr:nvSpPr>
        <xdr:cNvPr id="409" name="フローチャート: 判断 408">
          <a:extLst>
            <a:ext uri="{FF2B5EF4-FFF2-40B4-BE49-F238E27FC236}">
              <a16:creationId xmlns="" xmlns:a16="http://schemas.microsoft.com/office/drawing/2014/main" id="{00000000-0008-0000-0700-000099010000}"/>
            </a:ext>
          </a:extLst>
        </xdr:cNvPr>
        <xdr:cNvSpPr/>
      </xdr:nvSpPr>
      <xdr:spPr>
        <a:xfrm>
          <a:off x="86995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152703</xdr:rowOff>
    </xdr:from>
    <xdr:ext cx="534377" cy="259045"/>
    <xdr:sp macro="" textlink="">
      <xdr:nvSpPr>
        <xdr:cNvPr id="410" name="テキスト ボックス 409">
          <a:extLst>
            <a:ext uri="{FF2B5EF4-FFF2-40B4-BE49-F238E27FC236}">
              <a16:creationId xmlns="" xmlns:a16="http://schemas.microsoft.com/office/drawing/2014/main" id="{00000000-0008-0000-0700-00009A010000}"/>
            </a:ext>
          </a:extLst>
        </xdr:cNvPr>
        <xdr:cNvSpPr txBox="1"/>
      </xdr:nvSpPr>
      <xdr:spPr>
        <a:xfrm>
          <a:off x="8483111" y="1352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128651</xdr:rowOff>
    </xdr:from>
    <xdr:to>
      <xdr:col>41</xdr:col>
      <xdr:colOff>50800</xdr:colOff>
      <xdr:row>78</xdr:row>
      <xdr:rowOff>132297</xdr:rowOff>
    </xdr:to>
    <xdr:cxnSp macro="">
      <xdr:nvCxnSpPr>
        <xdr:cNvPr id="411" name="直線コネクタ 410">
          <a:extLst>
            <a:ext uri="{FF2B5EF4-FFF2-40B4-BE49-F238E27FC236}">
              <a16:creationId xmlns="" xmlns:a16="http://schemas.microsoft.com/office/drawing/2014/main" id="{00000000-0008-0000-0700-00009B010000}"/>
            </a:ext>
          </a:extLst>
        </xdr:cNvPr>
        <xdr:cNvCxnSpPr/>
      </xdr:nvCxnSpPr>
      <xdr:spPr>
        <a:xfrm>
          <a:off x="6972300" y="13501751"/>
          <a:ext cx="889000" cy="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88672</xdr:rowOff>
    </xdr:from>
    <xdr:to>
      <xdr:col>41</xdr:col>
      <xdr:colOff>101600</xdr:colOff>
      <xdr:row>79</xdr:row>
      <xdr:rowOff>18822</xdr:rowOff>
    </xdr:to>
    <xdr:sp macro="" textlink="">
      <xdr:nvSpPr>
        <xdr:cNvPr id="412" name="フローチャート: 判断 411">
          <a:extLst>
            <a:ext uri="{FF2B5EF4-FFF2-40B4-BE49-F238E27FC236}">
              <a16:creationId xmlns="" xmlns:a16="http://schemas.microsoft.com/office/drawing/2014/main" id="{00000000-0008-0000-0700-00009C010000}"/>
            </a:ext>
          </a:extLst>
        </xdr:cNvPr>
        <xdr:cNvSpPr/>
      </xdr:nvSpPr>
      <xdr:spPr>
        <a:xfrm>
          <a:off x="7810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9949</xdr:rowOff>
    </xdr:from>
    <xdr:ext cx="534377"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7594111" y="1355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89836</xdr:rowOff>
    </xdr:from>
    <xdr:to>
      <xdr:col>36</xdr:col>
      <xdr:colOff>165100</xdr:colOff>
      <xdr:row>79</xdr:row>
      <xdr:rowOff>19986</xdr:rowOff>
    </xdr:to>
    <xdr:sp macro="" textlink="">
      <xdr:nvSpPr>
        <xdr:cNvPr id="414" name="フローチャート: 判断 413">
          <a:extLst>
            <a:ext uri="{FF2B5EF4-FFF2-40B4-BE49-F238E27FC236}">
              <a16:creationId xmlns="" xmlns:a16="http://schemas.microsoft.com/office/drawing/2014/main" id="{00000000-0008-0000-0700-00009E010000}"/>
            </a:ext>
          </a:extLst>
        </xdr:cNvPr>
        <xdr:cNvSpPr/>
      </xdr:nvSpPr>
      <xdr:spPr>
        <a:xfrm>
          <a:off x="6921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11113</xdr:rowOff>
    </xdr:from>
    <xdr:ext cx="534377"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6705111" y="1355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94887</xdr:rowOff>
    </xdr:from>
    <xdr:to>
      <xdr:col>55</xdr:col>
      <xdr:colOff>50800</xdr:colOff>
      <xdr:row>78</xdr:row>
      <xdr:rowOff>25037</xdr:rowOff>
    </xdr:to>
    <xdr:sp macro="" textlink="">
      <xdr:nvSpPr>
        <xdr:cNvPr id="421" name="楕円 420">
          <a:extLst>
            <a:ext uri="{FF2B5EF4-FFF2-40B4-BE49-F238E27FC236}">
              <a16:creationId xmlns="" xmlns:a16="http://schemas.microsoft.com/office/drawing/2014/main" id="{00000000-0008-0000-0700-0000A5010000}"/>
            </a:ext>
          </a:extLst>
        </xdr:cNvPr>
        <xdr:cNvSpPr/>
      </xdr:nvSpPr>
      <xdr:spPr>
        <a:xfrm>
          <a:off x="10426700" y="1329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117764</xdr:rowOff>
    </xdr:from>
    <xdr:ext cx="534377" cy="259045"/>
    <xdr:sp macro="" textlink="">
      <xdr:nvSpPr>
        <xdr:cNvPr id="422" name="商工費該当値テキスト">
          <a:extLst>
            <a:ext uri="{FF2B5EF4-FFF2-40B4-BE49-F238E27FC236}">
              <a16:creationId xmlns="" xmlns:a16="http://schemas.microsoft.com/office/drawing/2014/main" id="{00000000-0008-0000-0700-0000A6010000}"/>
            </a:ext>
          </a:extLst>
        </xdr:cNvPr>
        <xdr:cNvSpPr txBox="1"/>
      </xdr:nvSpPr>
      <xdr:spPr>
        <a:xfrm>
          <a:off x="10528300" y="1314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67673</xdr:rowOff>
    </xdr:from>
    <xdr:to>
      <xdr:col>50</xdr:col>
      <xdr:colOff>165100</xdr:colOff>
      <xdr:row>77</xdr:row>
      <xdr:rowOff>169273</xdr:rowOff>
    </xdr:to>
    <xdr:sp macro="" textlink="">
      <xdr:nvSpPr>
        <xdr:cNvPr id="423" name="楕円 422">
          <a:extLst>
            <a:ext uri="{FF2B5EF4-FFF2-40B4-BE49-F238E27FC236}">
              <a16:creationId xmlns="" xmlns:a16="http://schemas.microsoft.com/office/drawing/2014/main" id="{00000000-0008-0000-0700-0000A7010000}"/>
            </a:ext>
          </a:extLst>
        </xdr:cNvPr>
        <xdr:cNvSpPr/>
      </xdr:nvSpPr>
      <xdr:spPr>
        <a:xfrm>
          <a:off x="9588500" y="1326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14350</xdr:rowOff>
    </xdr:from>
    <xdr:ext cx="534377"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9372111" y="130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26547</xdr:rowOff>
    </xdr:from>
    <xdr:to>
      <xdr:col>46</xdr:col>
      <xdr:colOff>38100</xdr:colOff>
      <xdr:row>78</xdr:row>
      <xdr:rowOff>128147</xdr:rowOff>
    </xdr:to>
    <xdr:sp macro="" textlink="">
      <xdr:nvSpPr>
        <xdr:cNvPr id="425" name="楕円 424">
          <a:extLst>
            <a:ext uri="{FF2B5EF4-FFF2-40B4-BE49-F238E27FC236}">
              <a16:creationId xmlns="" xmlns:a16="http://schemas.microsoft.com/office/drawing/2014/main" id="{00000000-0008-0000-0700-0000A9010000}"/>
            </a:ext>
          </a:extLst>
        </xdr:cNvPr>
        <xdr:cNvSpPr/>
      </xdr:nvSpPr>
      <xdr:spPr>
        <a:xfrm>
          <a:off x="8699500" y="1339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144674</xdr:rowOff>
    </xdr:from>
    <xdr:ext cx="534377"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8483111" y="1317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81497</xdr:rowOff>
    </xdr:from>
    <xdr:to>
      <xdr:col>41</xdr:col>
      <xdr:colOff>101600</xdr:colOff>
      <xdr:row>79</xdr:row>
      <xdr:rowOff>11647</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7810500" y="1345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28174</xdr:rowOff>
    </xdr:from>
    <xdr:ext cx="534377"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7594111" y="13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77851</xdr:rowOff>
    </xdr:from>
    <xdr:to>
      <xdr:col>36</xdr:col>
      <xdr:colOff>165100</xdr:colOff>
      <xdr:row>79</xdr:row>
      <xdr:rowOff>8001</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6921500" y="1345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24528</xdr:rowOff>
    </xdr:from>
    <xdr:ext cx="534377"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6705111" y="1322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5" name="土木費最小値テキスト">
          <a:extLst>
            <a:ext uri="{FF2B5EF4-FFF2-40B4-BE49-F238E27FC236}">
              <a16:creationId xmlns="" xmlns:a16="http://schemas.microsoft.com/office/drawing/2014/main" id="{00000000-0008-0000-0700-0000C7010000}"/>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7" name="土木費最大値テキスト">
          <a:extLst>
            <a:ext uri="{FF2B5EF4-FFF2-40B4-BE49-F238E27FC236}">
              <a16:creationId xmlns="" xmlns:a16="http://schemas.microsoft.com/office/drawing/2014/main" id="{00000000-0008-0000-0700-0000C9010000}"/>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126722</xdr:rowOff>
    </xdr:from>
    <xdr:to>
      <xdr:col>55</xdr:col>
      <xdr:colOff>0</xdr:colOff>
      <xdr:row>97</xdr:row>
      <xdr:rowOff>24966</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a:off x="9639300" y="16585922"/>
          <a:ext cx="838200" cy="6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68167</xdr:rowOff>
    </xdr:from>
    <xdr:ext cx="534377" cy="259045"/>
    <xdr:sp macro="" textlink="">
      <xdr:nvSpPr>
        <xdr:cNvPr id="460" name="土木費平均値テキスト">
          <a:extLst>
            <a:ext uri="{FF2B5EF4-FFF2-40B4-BE49-F238E27FC236}">
              <a16:creationId xmlns="" xmlns:a16="http://schemas.microsoft.com/office/drawing/2014/main" id="{00000000-0008-0000-0700-0000CC010000}"/>
            </a:ext>
          </a:extLst>
        </xdr:cNvPr>
        <xdr:cNvSpPr txBox="1"/>
      </xdr:nvSpPr>
      <xdr:spPr>
        <a:xfrm>
          <a:off x="10528300" y="16355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61" name="フローチャート: 判断 460">
          <a:extLst>
            <a:ext uri="{FF2B5EF4-FFF2-40B4-BE49-F238E27FC236}">
              <a16:creationId xmlns="" xmlns:a16="http://schemas.microsoft.com/office/drawing/2014/main" id="{00000000-0008-0000-0700-0000CD010000}"/>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81491</xdr:rowOff>
    </xdr:from>
    <xdr:to>
      <xdr:col>50</xdr:col>
      <xdr:colOff>114300</xdr:colOff>
      <xdr:row>96</xdr:row>
      <xdr:rowOff>126722</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a:off x="8750300" y="16369241"/>
          <a:ext cx="889000" cy="21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63" name="フローチャート: 判断 462">
          <a:extLst>
            <a:ext uri="{FF2B5EF4-FFF2-40B4-BE49-F238E27FC236}">
              <a16:creationId xmlns="" xmlns:a16="http://schemas.microsoft.com/office/drawing/2014/main" id="{00000000-0008-0000-0700-0000CF010000}"/>
            </a:ext>
          </a:extLst>
        </xdr:cNvPr>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145046</xdr:rowOff>
    </xdr:from>
    <xdr:ext cx="534377" cy="259045"/>
    <xdr:sp macro="" textlink="">
      <xdr:nvSpPr>
        <xdr:cNvPr id="464" name="テキスト ボックス 463">
          <a:extLst>
            <a:ext uri="{FF2B5EF4-FFF2-40B4-BE49-F238E27FC236}">
              <a16:creationId xmlns="" xmlns:a16="http://schemas.microsoft.com/office/drawing/2014/main" id="{00000000-0008-0000-0700-0000D0010000}"/>
            </a:ext>
          </a:extLst>
        </xdr:cNvPr>
        <xdr:cNvSpPr txBox="1"/>
      </xdr:nvSpPr>
      <xdr:spPr>
        <a:xfrm>
          <a:off x="9372111" y="162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81491</xdr:rowOff>
    </xdr:from>
    <xdr:to>
      <xdr:col>45</xdr:col>
      <xdr:colOff>177800</xdr:colOff>
      <xdr:row>96</xdr:row>
      <xdr:rowOff>170842</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flipV="1">
          <a:off x="7861300" y="16369241"/>
          <a:ext cx="889000" cy="26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52857</xdr:rowOff>
    </xdr:from>
    <xdr:to>
      <xdr:col>46</xdr:col>
      <xdr:colOff>38100</xdr:colOff>
      <xdr:row>96</xdr:row>
      <xdr:rowOff>154457</xdr:rowOff>
    </xdr:to>
    <xdr:sp macro="" textlink="">
      <xdr:nvSpPr>
        <xdr:cNvPr id="466" name="フローチャート: 判断 465">
          <a:extLst>
            <a:ext uri="{FF2B5EF4-FFF2-40B4-BE49-F238E27FC236}">
              <a16:creationId xmlns="" xmlns:a16="http://schemas.microsoft.com/office/drawing/2014/main" id="{00000000-0008-0000-0700-0000D2010000}"/>
            </a:ext>
          </a:extLst>
        </xdr:cNvPr>
        <xdr:cNvSpPr/>
      </xdr:nvSpPr>
      <xdr:spPr>
        <a:xfrm>
          <a:off x="8699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145584</xdr:rowOff>
    </xdr:from>
    <xdr:ext cx="534377" cy="259045"/>
    <xdr:sp macro="" textlink="">
      <xdr:nvSpPr>
        <xdr:cNvPr id="467" name="テキスト ボックス 466">
          <a:extLst>
            <a:ext uri="{FF2B5EF4-FFF2-40B4-BE49-F238E27FC236}">
              <a16:creationId xmlns="" xmlns:a16="http://schemas.microsoft.com/office/drawing/2014/main" id="{00000000-0008-0000-0700-0000D3010000}"/>
            </a:ext>
          </a:extLst>
        </xdr:cNvPr>
        <xdr:cNvSpPr txBox="1"/>
      </xdr:nvSpPr>
      <xdr:spPr>
        <a:xfrm>
          <a:off x="8483111" y="166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155321</xdr:rowOff>
    </xdr:from>
    <xdr:to>
      <xdr:col>41</xdr:col>
      <xdr:colOff>50800</xdr:colOff>
      <xdr:row>96</xdr:row>
      <xdr:rowOff>170842</xdr:rowOff>
    </xdr:to>
    <xdr:cxnSp macro="">
      <xdr:nvCxnSpPr>
        <xdr:cNvPr id="468" name="直線コネクタ 467">
          <a:extLst>
            <a:ext uri="{FF2B5EF4-FFF2-40B4-BE49-F238E27FC236}">
              <a16:creationId xmlns="" xmlns:a16="http://schemas.microsoft.com/office/drawing/2014/main" id="{00000000-0008-0000-0700-0000D4010000}"/>
            </a:ext>
          </a:extLst>
        </xdr:cNvPr>
        <xdr:cNvCxnSpPr/>
      </xdr:nvCxnSpPr>
      <xdr:spPr>
        <a:xfrm>
          <a:off x="6972300" y="16614521"/>
          <a:ext cx="889000" cy="1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82263</xdr:rowOff>
    </xdr:from>
    <xdr:to>
      <xdr:col>41</xdr:col>
      <xdr:colOff>101600</xdr:colOff>
      <xdr:row>97</xdr:row>
      <xdr:rowOff>12413</xdr:rowOff>
    </xdr:to>
    <xdr:sp macro="" textlink="">
      <xdr:nvSpPr>
        <xdr:cNvPr id="469" name="フローチャート: 判断 468">
          <a:extLst>
            <a:ext uri="{FF2B5EF4-FFF2-40B4-BE49-F238E27FC236}">
              <a16:creationId xmlns="" xmlns:a16="http://schemas.microsoft.com/office/drawing/2014/main" id="{00000000-0008-0000-0700-0000D5010000}"/>
            </a:ext>
          </a:extLst>
        </xdr:cNvPr>
        <xdr:cNvSpPr/>
      </xdr:nvSpPr>
      <xdr:spPr>
        <a:xfrm>
          <a:off x="7810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28940</xdr:rowOff>
    </xdr:from>
    <xdr:ext cx="534377"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7594111" y="1631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79284</xdr:rowOff>
    </xdr:from>
    <xdr:to>
      <xdr:col>36</xdr:col>
      <xdr:colOff>165100</xdr:colOff>
      <xdr:row>97</xdr:row>
      <xdr:rowOff>9434</xdr:rowOff>
    </xdr:to>
    <xdr:sp macro="" textlink="">
      <xdr:nvSpPr>
        <xdr:cNvPr id="471" name="フローチャート: 判断 470">
          <a:extLst>
            <a:ext uri="{FF2B5EF4-FFF2-40B4-BE49-F238E27FC236}">
              <a16:creationId xmlns="" xmlns:a16="http://schemas.microsoft.com/office/drawing/2014/main" id="{00000000-0008-0000-0700-0000D7010000}"/>
            </a:ext>
          </a:extLst>
        </xdr:cNvPr>
        <xdr:cNvSpPr/>
      </xdr:nvSpPr>
      <xdr:spPr>
        <a:xfrm>
          <a:off x="6921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25961</xdr:rowOff>
    </xdr:from>
    <xdr:ext cx="534377"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6705111" y="1631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145616</xdr:rowOff>
    </xdr:from>
    <xdr:to>
      <xdr:col>55</xdr:col>
      <xdr:colOff>50800</xdr:colOff>
      <xdr:row>97</xdr:row>
      <xdr:rowOff>75766</xdr:rowOff>
    </xdr:to>
    <xdr:sp macro="" textlink="">
      <xdr:nvSpPr>
        <xdr:cNvPr id="478" name="楕円 477">
          <a:extLst>
            <a:ext uri="{FF2B5EF4-FFF2-40B4-BE49-F238E27FC236}">
              <a16:creationId xmlns="" xmlns:a16="http://schemas.microsoft.com/office/drawing/2014/main" id="{00000000-0008-0000-0700-0000DE010000}"/>
            </a:ext>
          </a:extLst>
        </xdr:cNvPr>
        <xdr:cNvSpPr/>
      </xdr:nvSpPr>
      <xdr:spPr>
        <a:xfrm>
          <a:off x="10426700" y="1660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124043</xdr:rowOff>
    </xdr:from>
    <xdr:ext cx="534377" cy="259045"/>
    <xdr:sp macro="" textlink="">
      <xdr:nvSpPr>
        <xdr:cNvPr id="479" name="土木費該当値テキスト">
          <a:extLst>
            <a:ext uri="{FF2B5EF4-FFF2-40B4-BE49-F238E27FC236}">
              <a16:creationId xmlns="" xmlns:a16="http://schemas.microsoft.com/office/drawing/2014/main" id="{00000000-0008-0000-0700-0000DF010000}"/>
            </a:ext>
          </a:extLst>
        </xdr:cNvPr>
        <xdr:cNvSpPr txBox="1"/>
      </xdr:nvSpPr>
      <xdr:spPr>
        <a:xfrm>
          <a:off x="10528300" y="1658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75922</xdr:rowOff>
    </xdr:from>
    <xdr:to>
      <xdr:col>50</xdr:col>
      <xdr:colOff>165100</xdr:colOff>
      <xdr:row>97</xdr:row>
      <xdr:rowOff>6072</xdr:rowOff>
    </xdr:to>
    <xdr:sp macro="" textlink="">
      <xdr:nvSpPr>
        <xdr:cNvPr id="480" name="楕円 479">
          <a:extLst>
            <a:ext uri="{FF2B5EF4-FFF2-40B4-BE49-F238E27FC236}">
              <a16:creationId xmlns="" xmlns:a16="http://schemas.microsoft.com/office/drawing/2014/main" id="{00000000-0008-0000-0700-0000E0010000}"/>
            </a:ext>
          </a:extLst>
        </xdr:cNvPr>
        <xdr:cNvSpPr/>
      </xdr:nvSpPr>
      <xdr:spPr>
        <a:xfrm>
          <a:off x="9588500" y="1653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168649</xdr:rowOff>
    </xdr:from>
    <xdr:ext cx="534377"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9372111" y="1662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30691</xdr:rowOff>
    </xdr:from>
    <xdr:to>
      <xdr:col>46</xdr:col>
      <xdr:colOff>38100</xdr:colOff>
      <xdr:row>95</xdr:row>
      <xdr:rowOff>132291</xdr:rowOff>
    </xdr:to>
    <xdr:sp macro="" textlink="">
      <xdr:nvSpPr>
        <xdr:cNvPr id="482" name="楕円 481">
          <a:extLst>
            <a:ext uri="{FF2B5EF4-FFF2-40B4-BE49-F238E27FC236}">
              <a16:creationId xmlns="" xmlns:a16="http://schemas.microsoft.com/office/drawing/2014/main" id="{00000000-0008-0000-0700-0000E2010000}"/>
            </a:ext>
          </a:extLst>
        </xdr:cNvPr>
        <xdr:cNvSpPr/>
      </xdr:nvSpPr>
      <xdr:spPr>
        <a:xfrm>
          <a:off x="8699500" y="1631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148818</xdr:rowOff>
    </xdr:from>
    <xdr:ext cx="534377"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8483111" y="160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120042</xdr:rowOff>
    </xdr:from>
    <xdr:to>
      <xdr:col>41</xdr:col>
      <xdr:colOff>101600</xdr:colOff>
      <xdr:row>97</xdr:row>
      <xdr:rowOff>50192</xdr:rowOff>
    </xdr:to>
    <xdr:sp macro="" textlink="">
      <xdr:nvSpPr>
        <xdr:cNvPr id="484" name="楕円 483">
          <a:extLst>
            <a:ext uri="{FF2B5EF4-FFF2-40B4-BE49-F238E27FC236}">
              <a16:creationId xmlns="" xmlns:a16="http://schemas.microsoft.com/office/drawing/2014/main" id="{00000000-0008-0000-0700-0000E4010000}"/>
            </a:ext>
          </a:extLst>
        </xdr:cNvPr>
        <xdr:cNvSpPr/>
      </xdr:nvSpPr>
      <xdr:spPr>
        <a:xfrm>
          <a:off x="7810500" y="1657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41319</xdr:rowOff>
    </xdr:from>
    <xdr:ext cx="534377"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7594111" y="166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104521</xdr:rowOff>
    </xdr:from>
    <xdr:to>
      <xdr:col>36</xdr:col>
      <xdr:colOff>165100</xdr:colOff>
      <xdr:row>97</xdr:row>
      <xdr:rowOff>34671</xdr:rowOff>
    </xdr:to>
    <xdr:sp macro="" textlink="">
      <xdr:nvSpPr>
        <xdr:cNvPr id="486" name="楕円 485">
          <a:extLst>
            <a:ext uri="{FF2B5EF4-FFF2-40B4-BE49-F238E27FC236}">
              <a16:creationId xmlns="" xmlns:a16="http://schemas.microsoft.com/office/drawing/2014/main" id="{00000000-0008-0000-0700-0000E6010000}"/>
            </a:ext>
          </a:extLst>
        </xdr:cNvPr>
        <xdr:cNvSpPr/>
      </xdr:nvSpPr>
      <xdr:spPr>
        <a:xfrm>
          <a:off x="6921500" y="1656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25798</xdr:rowOff>
    </xdr:from>
    <xdr:ext cx="534377"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6705111" y="1665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13" name="直線コネクタ 512">
          <a:extLst>
            <a:ext uri="{FF2B5EF4-FFF2-40B4-BE49-F238E27FC236}">
              <a16:creationId xmlns="" xmlns:a16="http://schemas.microsoft.com/office/drawing/2014/main" id="{00000000-0008-0000-0700-000001020000}"/>
            </a:ext>
          </a:extLst>
        </xdr:cNvPr>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4" name="消防費最小値テキスト">
          <a:extLst>
            <a:ext uri="{FF2B5EF4-FFF2-40B4-BE49-F238E27FC236}">
              <a16:creationId xmlns="" xmlns:a16="http://schemas.microsoft.com/office/drawing/2014/main" id="{00000000-0008-0000-0700-000002020000}"/>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6" name="消防費最大値テキスト">
          <a:extLst>
            <a:ext uri="{FF2B5EF4-FFF2-40B4-BE49-F238E27FC236}">
              <a16:creationId xmlns="" xmlns:a16="http://schemas.microsoft.com/office/drawing/2014/main" id="{00000000-0008-0000-0700-000004020000}"/>
            </a:ext>
          </a:extLst>
        </xdr:cNvPr>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165973</xdr:rowOff>
    </xdr:from>
    <xdr:to>
      <xdr:col>85</xdr:col>
      <xdr:colOff>127000</xdr:colOff>
      <xdr:row>35</xdr:row>
      <xdr:rowOff>39916</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a:off x="15481300" y="5995273"/>
          <a:ext cx="838200" cy="4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72062</xdr:rowOff>
    </xdr:from>
    <xdr:ext cx="534377" cy="259045"/>
    <xdr:sp macro="" textlink="">
      <xdr:nvSpPr>
        <xdr:cNvPr id="519" name="消防費平均値テキスト">
          <a:extLst>
            <a:ext uri="{FF2B5EF4-FFF2-40B4-BE49-F238E27FC236}">
              <a16:creationId xmlns="" xmlns:a16="http://schemas.microsoft.com/office/drawing/2014/main" id="{00000000-0008-0000-0700-000007020000}"/>
            </a:ext>
          </a:extLst>
        </xdr:cNvPr>
        <xdr:cNvSpPr txBox="1"/>
      </xdr:nvSpPr>
      <xdr:spPr>
        <a:xfrm>
          <a:off x="16370300" y="6244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20" name="フローチャート: 判断 519">
          <a:extLst>
            <a:ext uri="{FF2B5EF4-FFF2-40B4-BE49-F238E27FC236}">
              <a16:creationId xmlns="" xmlns:a16="http://schemas.microsoft.com/office/drawing/2014/main" id="{00000000-0008-0000-0700-000008020000}"/>
            </a:ext>
          </a:extLst>
        </xdr:cNvPr>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165973</xdr:rowOff>
    </xdr:from>
    <xdr:to>
      <xdr:col>81</xdr:col>
      <xdr:colOff>50800</xdr:colOff>
      <xdr:row>36</xdr:row>
      <xdr:rowOff>8369</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flipV="1">
          <a:off x="14592300" y="5995273"/>
          <a:ext cx="889000" cy="18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22" name="フローチャート: 判断 521">
          <a:extLst>
            <a:ext uri="{FF2B5EF4-FFF2-40B4-BE49-F238E27FC236}">
              <a16:creationId xmlns="" xmlns:a16="http://schemas.microsoft.com/office/drawing/2014/main" id="{00000000-0008-0000-0700-00000A020000}"/>
            </a:ext>
          </a:extLst>
        </xdr:cNvPr>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129196</xdr:rowOff>
    </xdr:from>
    <xdr:ext cx="534377" cy="259045"/>
    <xdr:sp macro="" textlink="">
      <xdr:nvSpPr>
        <xdr:cNvPr id="523" name="テキスト ボックス 522">
          <a:extLst>
            <a:ext uri="{FF2B5EF4-FFF2-40B4-BE49-F238E27FC236}">
              <a16:creationId xmlns="" xmlns:a16="http://schemas.microsoft.com/office/drawing/2014/main" id="{00000000-0008-0000-0700-00000B020000}"/>
            </a:ext>
          </a:extLst>
        </xdr:cNvPr>
        <xdr:cNvSpPr txBox="1"/>
      </xdr:nvSpPr>
      <xdr:spPr>
        <a:xfrm>
          <a:off x="15214111" y="630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136924</xdr:rowOff>
    </xdr:from>
    <xdr:to>
      <xdr:col>76</xdr:col>
      <xdr:colOff>114300</xdr:colOff>
      <xdr:row>36</xdr:row>
      <xdr:rowOff>8369</xdr:rowOff>
    </xdr:to>
    <xdr:cxnSp macro="">
      <xdr:nvCxnSpPr>
        <xdr:cNvPr id="524" name="直線コネクタ 523">
          <a:extLst>
            <a:ext uri="{FF2B5EF4-FFF2-40B4-BE49-F238E27FC236}">
              <a16:creationId xmlns="" xmlns:a16="http://schemas.microsoft.com/office/drawing/2014/main" id="{00000000-0008-0000-0700-00000C020000}"/>
            </a:ext>
          </a:extLst>
        </xdr:cNvPr>
        <xdr:cNvCxnSpPr/>
      </xdr:nvCxnSpPr>
      <xdr:spPr>
        <a:xfrm>
          <a:off x="13703300" y="6137674"/>
          <a:ext cx="889000" cy="4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154312</xdr:rowOff>
    </xdr:from>
    <xdr:to>
      <xdr:col>76</xdr:col>
      <xdr:colOff>165100</xdr:colOff>
      <xdr:row>37</xdr:row>
      <xdr:rowOff>84462</xdr:rowOff>
    </xdr:to>
    <xdr:sp macro="" textlink="">
      <xdr:nvSpPr>
        <xdr:cNvPr id="525" name="フローチャート: 判断 524">
          <a:extLst>
            <a:ext uri="{FF2B5EF4-FFF2-40B4-BE49-F238E27FC236}">
              <a16:creationId xmlns="" xmlns:a16="http://schemas.microsoft.com/office/drawing/2014/main" id="{00000000-0008-0000-0700-00000D020000}"/>
            </a:ext>
          </a:extLst>
        </xdr:cNvPr>
        <xdr:cNvSpPr/>
      </xdr:nvSpPr>
      <xdr:spPr>
        <a:xfrm>
          <a:off x="14541500" y="632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75589</xdr:rowOff>
    </xdr:from>
    <xdr:ext cx="534377" cy="259045"/>
    <xdr:sp macro="" textlink="">
      <xdr:nvSpPr>
        <xdr:cNvPr id="526" name="テキスト ボックス 525">
          <a:extLst>
            <a:ext uri="{FF2B5EF4-FFF2-40B4-BE49-F238E27FC236}">
              <a16:creationId xmlns="" xmlns:a16="http://schemas.microsoft.com/office/drawing/2014/main" id="{00000000-0008-0000-0700-00000E020000}"/>
            </a:ext>
          </a:extLst>
        </xdr:cNvPr>
        <xdr:cNvSpPr txBox="1"/>
      </xdr:nvSpPr>
      <xdr:spPr>
        <a:xfrm>
          <a:off x="14325111" y="64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117803</xdr:rowOff>
    </xdr:from>
    <xdr:to>
      <xdr:col>71</xdr:col>
      <xdr:colOff>177800</xdr:colOff>
      <xdr:row>35</xdr:row>
      <xdr:rowOff>136924</xdr:rowOff>
    </xdr:to>
    <xdr:cxnSp macro="">
      <xdr:nvCxnSpPr>
        <xdr:cNvPr id="527" name="直線コネクタ 526">
          <a:extLst>
            <a:ext uri="{FF2B5EF4-FFF2-40B4-BE49-F238E27FC236}">
              <a16:creationId xmlns="" xmlns:a16="http://schemas.microsoft.com/office/drawing/2014/main" id="{00000000-0008-0000-0700-00000F020000}"/>
            </a:ext>
          </a:extLst>
        </xdr:cNvPr>
        <xdr:cNvCxnSpPr/>
      </xdr:nvCxnSpPr>
      <xdr:spPr>
        <a:xfrm>
          <a:off x="12814300" y="6118553"/>
          <a:ext cx="889000" cy="1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159456</xdr:rowOff>
    </xdr:from>
    <xdr:to>
      <xdr:col>72</xdr:col>
      <xdr:colOff>38100</xdr:colOff>
      <xdr:row>37</xdr:row>
      <xdr:rowOff>89606</xdr:rowOff>
    </xdr:to>
    <xdr:sp macro="" textlink="">
      <xdr:nvSpPr>
        <xdr:cNvPr id="528" name="フローチャート: 判断 527">
          <a:extLst>
            <a:ext uri="{FF2B5EF4-FFF2-40B4-BE49-F238E27FC236}">
              <a16:creationId xmlns="" xmlns:a16="http://schemas.microsoft.com/office/drawing/2014/main" id="{00000000-0008-0000-0700-000010020000}"/>
            </a:ext>
          </a:extLst>
        </xdr:cNvPr>
        <xdr:cNvSpPr/>
      </xdr:nvSpPr>
      <xdr:spPr>
        <a:xfrm>
          <a:off x="13652500" y="633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80733</xdr:rowOff>
    </xdr:from>
    <xdr:ext cx="534377" cy="259045"/>
    <xdr:sp macro="" textlink="">
      <xdr:nvSpPr>
        <xdr:cNvPr id="529" name="テキスト ボックス 528">
          <a:extLst>
            <a:ext uri="{FF2B5EF4-FFF2-40B4-BE49-F238E27FC236}">
              <a16:creationId xmlns="" xmlns:a16="http://schemas.microsoft.com/office/drawing/2014/main" id="{00000000-0008-0000-0700-000011020000}"/>
            </a:ext>
          </a:extLst>
        </xdr:cNvPr>
        <xdr:cNvSpPr txBox="1"/>
      </xdr:nvSpPr>
      <xdr:spPr>
        <a:xfrm>
          <a:off x="13436111" y="642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3828</xdr:rowOff>
    </xdr:from>
    <xdr:to>
      <xdr:col>67</xdr:col>
      <xdr:colOff>101600</xdr:colOff>
      <xdr:row>37</xdr:row>
      <xdr:rowOff>105428</xdr:rowOff>
    </xdr:to>
    <xdr:sp macro="" textlink="">
      <xdr:nvSpPr>
        <xdr:cNvPr id="530" name="フローチャート: 判断 529">
          <a:extLst>
            <a:ext uri="{FF2B5EF4-FFF2-40B4-BE49-F238E27FC236}">
              <a16:creationId xmlns="" xmlns:a16="http://schemas.microsoft.com/office/drawing/2014/main" id="{00000000-0008-0000-0700-000012020000}"/>
            </a:ext>
          </a:extLst>
        </xdr:cNvPr>
        <xdr:cNvSpPr/>
      </xdr:nvSpPr>
      <xdr:spPr>
        <a:xfrm>
          <a:off x="12763500" y="634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96555</xdr:rowOff>
    </xdr:from>
    <xdr:ext cx="534377"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2547111" y="644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160566</xdr:rowOff>
    </xdr:from>
    <xdr:to>
      <xdr:col>85</xdr:col>
      <xdr:colOff>177800</xdr:colOff>
      <xdr:row>35</xdr:row>
      <xdr:rowOff>90716</xdr:rowOff>
    </xdr:to>
    <xdr:sp macro="" textlink="">
      <xdr:nvSpPr>
        <xdr:cNvPr id="537" name="楕円 536">
          <a:extLst>
            <a:ext uri="{FF2B5EF4-FFF2-40B4-BE49-F238E27FC236}">
              <a16:creationId xmlns="" xmlns:a16="http://schemas.microsoft.com/office/drawing/2014/main" id="{00000000-0008-0000-0700-000019020000}"/>
            </a:ext>
          </a:extLst>
        </xdr:cNvPr>
        <xdr:cNvSpPr/>
      </xdr:nvSpPr>
      <xdr:spPr>
        <a:xfrm>
          <a:off x="16268700" y="598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11993</xdr:rowOff>
    </xdr:from>
    <xdr:ext cx="534377" cy="259045"/>
    <xdr:sp macro="" textlink="">
      <xdr:nvSpPr>
        <xdr:cNvPr id="538" name="消防費該当値テキスト">
          <a:extLst>
            <a:ext uri="{FF2B5EF4-FFF2-40B4-BE49-F238E27FC236}">
              <a16:creationId xmlns="" xmlns:a16="http://schemas.microsoft.com/office/drawing/2014/main" id="{00000000-0008-0000-0700-00001A020000}"/>
            </a:ext>
          </a:extLst>
        </xdr:cNvPr>
        <xdr:cNvSpPr txBox="1"/>
      </xdr:nvSpPr>
      <xdr:spPr>
        <a:xfrm>
          <a:off x="16370300" y="584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115173</xdr:rowOff>
    </xdr:from>
    <xdr:to>
      <xdr:col>81</xdr:col>
      <xdr:colOff>101600</xdr:colOff>
      <xdr:row>35</xdr:row>
      <xdr:rowOff>45323</xdr:rowOff>
    </xdr:to>
    <xdr:sp macro="" textlink="">
      <xdr:nvSpPr>
        <xdr:cNvPr id="539" name="楕円 538">
          <a:extLst>
            <a:ext uri="{FF2B5EF4-FFF2-40B4-BE49-F238E27FC236}">
              <a16:creationId xmlns="" xmlns:a16="http://schemas.microsoft.com/office/drawing/2014/main" id="{00000000-0008-0000-0700-00001B020000}"/>
            </a:ext>
          </a:extLst>
        </xdr:cNvPr>
        <xdr:cNvSpPr/>
      </xdr:nvSpPr>
      <xdr:spPr>
        <a:xfrm>
          <a:off x="15430500" y="594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61850</xdr:rowOff>
    </xdr:from>
    <xdr:ext cx="534377"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5214111" y="571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129019</xdr:rowOff>
    </xdr:from>
    <xdr:to>
      <xdr:col>76</xdr:col>
      <xdr:colOff>165100</xdr:colOff>
      <xdr:row>36</xdr:row>
      <xdr:rowOff>59169</xdr:rowOff>
    </xdr:to>
    <xdr:sp macro="" textlink="">
      <xdr:nvSpPr>
        <xdr:cNvPr id="541" name="楕円 540">
          <a:extLst>
            <a:ext uri="{FF2B5EF4-FFF2-40B4-BE49-F238E27FC236}">
              <a16:creationId xmlns="" xmlns:a16="http://schemas.microsoft.com/office/drawing/2014/main" id="{00000000-0008-0000-0700-00001D020000}"/>
            </a:ext>
          </a:extLst>
        </xdr:cNvPr>
        <xdr:cNvSpPr/>
      </xdr:nvSpPr>
      <xdr:spPr>
        <a:xfrm>
          <a:off x="14541500" y="612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75696</xdr:rowOff>
    </xdr:from>
    <xdr:ext cx="534377"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4325111" y="590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86124</xdr:rowOff>
    </xdr:from>
    <xdr:to>
      <xdr:col>72</xdr:col>
      <xdr:colOff>38100</xdr:colOff>
      <xdr:row>36</xdr:row>
      <xdr:rowOff>16274</xdr:rowOff>
    </xdr:to>
    <xdr:sp macro="" textlink="">
      <xdr:nvSpPr>
        <xdr:cNvPr id="543" name="楕円 542">
          <a:extLst>
            <a:ext uri="{FF2B5EF4-FFF2-40B4-BE49-F238E27FC236}">
              <a16:creationId xmlns="" xmlns:a16="http://schemas.microsoft.com/office/drawing/2014/main" id="{00000000-0008-0000-0700-00001F020000}"/>
            </a:ext>
          </a:extLst>
        </xdr:cNvPr>
        <xdr:cNvSpPr/>
      </xdr:nvSpPr>
      <xdr:spPr>
        <a:xfrm>
          <a:off x="13652500" y="608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32801</xdr:rowOff>
    </xdr:from>
    <xdr:ext cx="534377"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3436111" y="586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67003</xdr:rowOff>
    </xdr:from>
    <xdr:to>
      <xdr:col>67</xdr:col>
      <xdr:colOff>101600</xdr:colOff>
      <xdr:row>35</xdr:row>
      <xdr:rowOff>168603</xdr:rowOff>
    </xdr:to>
    <xdr:sp macro="" textlink="">
      <xdr:nvSpPr>
        <xdr:cNvPr id="545" name="楕円 544">
          <a:extLst>
            <a:ext uri="{FF2B5EF4-FFF2-40B4-BE49-F238E27FC236}">
              <a16:creationId xmlns="" xmlns:a16="http://schemas.microsoft.com/office/drawing/2014/main" id="{00000000-0008-0000-0700-000021020000}"/>
            </a:ext>
          </a:extLst>
        </xdr:cNvPr>
        <xdr:cNvSpPr/>
      </xdr:nvSpPr>
      <xdr:spPr>
        <a:xfrm>
          <a:off x="12763500" y="606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13680</xdr:rowOff>
    </xdr:from>
    <xdr:ext cx="534377" cy="259045"/>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2547111" y="584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9" name="教育費最小値テキスト">
          <a:extLst>
            <a:ext uri="{FF2B5EF4-FFF2-40B4-BE49-F238E27FC236}">
              <a16:creationId xmlns="" xmlns:a16="http://schemas.microsoft.com/office/drawing/2014/main" id="{00000000-0008-0000-0700-000039020000}"/>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71" name="教育費最大値テキスト">
          <a:extLst>
            <a:ext uri="{FF2B5EF4-FFF2-40B4-BE49-F238E27FC236}">
              <a16:creationId xmlns="" xmlns:a16="http://schemas.microsoft.com/office/drawing/2014/main" id="{00000000-0008-0000-0700-00003B020000}"/>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14070</xdr:rowOff>
    </xdr:from>
    <xdr:to>
      <xdr:col>85</xdr:col>
      <xdr:colOff>127000</xdr:colOff>
      <xdr:row>57</xdr:row>
      <xdr:rowOff>57038</xdr:rowOff>
    </xdr:to>
    <xdr:cxnSp macro="">
      <xdr:nvCxnSpPr>
        <xdr:cNvPr id="573" name="直線コネクタ 572">
          <a:extLst>
            <a:ext uri="{FF2B5EF4-FFF2-40B4-BE49-F238E27FC236}">
              <a16:creationId xmlns="" xmlns:a16="http://schemas.microsoft.com/office/drawing/2014/main" id="{00000000-0008-0000-0700-00003D020000}"/>
            </a:ext>
          </a:extLst>
        </xdr:cNvPr>
        <xdr:cNvCxnSpPr/>
      </xdr:nvCxnSpPr>
      <xdr:spPr>
        <a:xfrm>
          <a:off x="15481300" y="9786720"/>
          <a:ext cx="838200" cy="4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138034</xdr:rowOff>
    </xdr:from>
    <xdr:ext cx="534377" cy="259045"/>
    <xdr:sp macro="" textlink="">
      <xdr:nvSpPr>
        <xdr:cNvPr id="574" name="教育費平均値テキスト">
          <a:extLst>
            <a:ext uri="{FF2B5EF4-FFF2-40B4-BE49-F238E27FC236}">
              <a16:creationId xmlns="" xmlns:a16="http://schemas.microsoft.com/office/drawing/2014/main" id="{00000000-0008-0000-0700-00003E020000}"/>
            </a:ext>
          </a:extLst>
        </xdr:cNvPr>
        <xdr:cNvSpPr txBox="1"/>
      </xdr:nvSpPr>
      <xdr:spPr>
        <a:xfrm>
          <a:off x="16370300" y="9567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5" name="フローチャート: 判断 574">
          <a:extLst>
            <a:ext uri="{FF2B5EF4-FFF2-40B4-BE49-F238E27FC236}">
              <a16:creationId xmlns="" xmlns:a16="http://schemas.microsoft.com/office/drawing/2014/main" id="{00000000-0008-0000-0700-00003F020000}"/>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14070</xdr:rowOff>
    </xdr:from>
    <xdr:to>
      <xdr:col>81</xdr:col>
      <xdr:colOff>50800</xdr:colOff>
      <xdr:row>57</xdr:row>
      <xdr:rowOff>32025</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flipV="1">
          <a:off x="14592300" y="9786720"/>
          <a:ext cx="889000" cy="1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7" name="フローチャート: 判断 576">
          <a:extLst>
            <a:ext uri="{FF2B5EF4-FFF2-40B4-BE49-F238E27FC236}">
              <a16:creationId xmlns="" xmlns:a16="http://schemas.microsoft.com/office/drawing/2014/main" id="{00000000-0008-0000-0700-000041020000}"/>
            </a:ext>
          </a:extLst>
        </xdr:cNvPr>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12287</xdr:rowOff>
    </xdr:from>
    <xdr:ext cx="534377" cy="259045"/>
    <xdr:sp macro="" textlink="">
      <xdr:nvSpPr>
        <xdr:cNvPr id="578" name="テキスト ボックス 577">
          <a:extLst>
            <a:ext uri="{FF2B5EF4-FFF2-40B4-BE49-F238E27FC236}">
              <a16:creationId xmlns="" xmlns:a16="http://schemas.microsoft.com/office/drawing/2014/main" id="{00000000-0008-0000-0700-000042020000}"/>
            </a:ext>
          </a:extLst>
        </xdr:cNvPr>
        <xdr:cNvSpPr txBox="1"/>
      </xdr:nvSpPr>
      <xdr:spPr>
        <a:xfrm>
          <a:off x="15214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32025</xdr:rowOff>
    </xdr:from>
    <xdr:to>
      <xdr:col>76</xdr:col>
      <xdr:colOff>114300</xdr:colOff>
      <xdr:row>57</xdr:row>
      <xdr:rowOff>85672</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flipV="1">
          <a:off x="13703300" y="9804675"/>
          <a:ext cx="889000" cy="5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80" name="フローチャート: 判断 579">
          <a:extLst>
            <a:ext uri="{FF2B5EF4-FFF2-40B4-BE49-F238E27FC236}">
              <a16:creationId xmlns="" xmlns:a16="http://schemas.microsoft.com/office/drawing/2014/main" id="{00000000-0008-0000-0700-000044020000}"/>
            </a:ext>
          </a:extLst>
        </xdr:cNvPr>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91612</xdr:rowOff>
    </xdr:from>
    <xdr:ext cx="534377" cy="259045"/>
    <xdr:sp macro="" textlink="">
      <xdr:nvSpPr>
        <xdr:cNvPr id="581" name="テキスト ボックス 580">
          <a:extLst>
            <a:ext uri="{FF2B5EF4-FFF2-40B4-BE49-F238E27FC236}">
              <a16:creationId xmlns="" xmlns:a16="http://schemas.microsoft.com/office/drawing/2014/main" id="{00000000-0008-0000-0700-000045020000}"/>
            </a:ext>
          </a:extLst>
        </xdr:cNvPr>
        <xdr:cNvSpPr txBox="1"/>
      </xdr:nvSpPr>
      <xdr:spPr>
        <a:xfrm>
          <a:off x="14325111" y="95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85672</xdr:rowOff>
    </xdr:from>
    <xdr:to>
      <xdr:col>71</xdr:col>
      <xdr:colOff>177800</xdr:colOff>
      <xdr:row>57</xdr:row>
      <xdr:rowOff>94044</xdr:rowOff>
    </xdr:to>
    <xdr:cxnSp macro="">
      <xdr:nvCxnSpPr>
        <xdr:cNvPr id="582" name="直線コネクタ 581">
          <a:extLst>
            <a:ext uri="{FF2B5EF4-FFF2-40B4-BE49-F238E27FC236}">
              <a16:creationId xmlns="" xmlns:a16="http://schemas.microsoft.com/office/drawing/2014/main" id="{00000000-0008-0000-0700-000046020000}"/>
            </a:ext>
          </a:extLst>
        </xdr:cNvPr>
        <xdr:cNvCxnSpPr/>
      </xdr:nvCxnSpPr>
      <xdr:spPr>
        <a:xfrm flipV="1">
          <a:off x="12814300" y="9858322"/>
          <a:ext cx="889000" cy="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83" name="フローチャート: 判断 582">
          <a:extLst>
            <a:ext uri="{FF2B5EF4-FFF2-40B4-BE49-F238E27FC236}">
              <a16:creationId xmlns="" xmlns:a16="http://schemas.microsoft.com/office/drawing/2014/main" id="{00000000-0008-0000-0700-000047020000}"/>
            </a:ext>
          </a:extLst>
        </xdr:cNvPr>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94391</xdr:rowOff>
    </xdr:from>
    <xdr:ext cx="534377"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3436111" y="952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85" name="フローチャート: 判断 584">
          <a:extLst>
            <a:ext uri="{FF2B5EF4-FFF2-40B4-BE49-F238E27FC236}">
              <a16:creationId xmlns="" xmlns:a16="http://schemas.microsoft.com/office/drawing/2014/main" id="{00000000-0008-0000-0700-000049020000}"/>
            </a:ext>
          </a:extLst>
        </xdr:cNvPr>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119158</xdr:rowOff>
    </xdr:from>
    <xdr:ext cx="534377" cy="259045"/>
    <xdr:sp macro="" textlink="">
      <xdr:nvSpPr>
        <xdr:cNvPr id="586" name="テキスト ボックス 585">
          <a:extLst>
            <a:ext uri="{FF2B5EF4-FFF2-40B4-BE49-F238E27FC236}">
              <a16:creationId xmlns="" xmlns:a16="http://schemas.microsoft.com/office/drawing/2014/main" id="{00000000-0008-0000-0700-00004A020000}"/>
            </a:ext>
          </a:extLst>
        </xdr:cNvPr>
        <xdr:cNvSpPr txBox="1"/>
      </xdr:nvSpPr>
      <xdr:spPr>
        <a:xfrm>
          <a:off x="12547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6238</xdr:rowOff>
    </xdr:from>
    <xdr:to>
      <xdr:col>85</xdr:col>
      <xdr:colOff>177800</xdr:colOff>
      <xdr:row>57</xdr:row>
      <xdr:rowOff>107838</xdr:rowOff>
    </xdr:to>
    <xdr:sp macro="" textlink="">
      <xdr:nvSpPr>
        <xdr:cNvPr id="592" name="楕円 591">
          <a:extLst>
            <a:ext uri="{FF2B5EF4-FFF2-40B4-BE49-F238E27FC236}">
              <a16:creationId xmlns="" xmlns:a16="http://schemas.microsoft.com/office/drawing/2014/main" id="{00000000-0008-0000-0700-000050020000}"/>
            </a:ext>
          </a:extLst>
        </xdr:cNvPr>
        <xdr:cNvSpPr/>
      </xdr:nvSpPr>
      <xdr:spPr>
        <a:xfrm>
          <a:off x="16268700" y="977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93584</xdr:rowOff>
    </xdr:from>
    <xdr:ext cx="534377" cy="259045"/>
    <xdr:sp macro="" textlink="">
      <xdr:nvSpPr>
        <xdr:cNvPr id="593" name="教育費該当値テキスト">
          <a:extLst>
            <a:ext uri="{FF2B5EF4-FFF2-40B4-BE49-F238E27FC236}">
              <a16:creationId xmlns="" xmlns:a16="http://schemas.microsoft.com/office/drawing/2014/main" id="{00000000-0008-0000-0700-000051020000}"/>
            </a:ext>
          </a:extLst>
        </xdr:cNvPr>
        <xdr:cNvSpPr txBox="1"/>
      </xdr:nvSpPr>
      <xdr:spPr>
        <a:xfrm>
          <a:off x="16370300" y="969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134720</xdr:rowOff>
    </xdr:from>
    <xdr:to>
      <xdr:col>81</xdr:col>
      <xdr:colOff>101600</xdr:colOff>
      <xdr:row>57</xdr:row>
      <xdr:rowOff>64870</xdr:rowOff>
    </xdr:to>
    <xdr:sp macro="" textlink="">
      <xdr:nvSpPr>
        <xdr:cNvPr id="594" name="楕円 593">
          <a:extLst>
            <a:ext uri="{FF2B5EF4-FFF2-40B4-BE49-F238E27FC236}">
              <a16:creationId xmlns="" xmlns:a16="http://schemas.microsoft.com/office/drawing/2014/main" id="{00000000-0008-0000-0700-000052020000}"/>
            </a:ext>
          </a:extLst>
        </xdr:cNvPr>
        <xdr:cNvSpPr/>
      </xdr:nvSpPr>
      <xdr:spPr>
        <a:xfrm>
          <a:off x="15430500" y="973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55997</xdr:rowOff>
    </xdr:from>
    <xdr:ext cx="534377"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5214111" y="982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152675</xdr:rowOff>
    </xdr:from>
    <xdr:to>
      <xdr:col>76</xdr:col>
      <xdr:colOff>165100</xdr:colOff>
      <xdr:row>57</xdr:row>
      <xdr:rowOff>82825</xdr:rowOff>
    </xdr:to>
    <xdr:sp macro="" textlink="">
      <xdr:nvSpPr>
        <xdr:cNvPr id="596" name="楕円 595">
          <a:extLst>
            <a:ext uri="{FF2B5EF4-FFF2-40B4-BE49-F238E27FC236}">
              <a16:creationId xmlns="" xmlns:a16="http://schemas.microsoft.com/office/drawing/2014/main" id="{00000000-0008-0000-0700-000054020000}"/>
            </a:ext>
          </a:extLst>
        </xdr:cNvPr>
        <xdr:cNvSpPr/>
      </xdr:nvSpPr>
      <xdr:spPr>
        <a:xfrm>
          <a:off x="14541500" y="975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73952</xdr:rowOff>
    </xdr:from>
    <xdr:ext cx="534377"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4325111" y="984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34872</xdr:rowOff>
    </xdr:from>
    <xdr:to>
      <xdr:col>72</xdr:col>
      <xdr:colOff>38100</xdr:colOff>
      <xdr:row>57</xdr:row>
      <xdr:rowOff>136472</xdr:rowOff>
    </xdr:to>
    <xdr:sp macro="" textlink="">
      <xdr:nvSpPr>
        <xdr:cNvPr id="598" name="楕円 597">
          <a:extLst>
            <a:ext uri="{FF2B5EF4-FFF2-40B4-BE49-F238E27FC236}">
              <a16:creationId xmlns="" xmlns:a16="http://schemas.microsoft.com/office/drawing/2014/main" id="{00000000-0008-0000-0700-000056020000}"/>
            </a:ext>
          </a:extLst>
        </xdr:cNvPr>
        <xdr:cNvSpPr/>
      </xdr:nvSpPr>
      <xdr:spPr>
        <a:xfrm>
          <a:off x="13652500" y="980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127599</xdr:rowOff>
    </xdr:from>
    <xdr:ext cx="534377"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3436111" y="990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43244</xdr:rowOff>
    </xdr:from>
    <xdr:to>
      <xdr:col>67</xdr:col>
      <xdr:colOff>101600</xdr:colOff>
      <xdr:row>57</xdr:row>
      <xdr:rowOff>144844</xdr:rowOff>
    </xdr:to>
    <xdr:sp macro="" textlink="">
      <xdr:nvSpPr>
        <xdr:cNvPr id="600" name="楕円 599">
          <a:extLst>
            <a:ext uri="{FF2B5EF4-FFF2-40B4-BE49-F238E27FC236}">
              <a16:creationId xmlns="" xmlns:a16="http://schemas.microsoft.com/office/drawing/2014/main" id="{00000000-0008-0000-0700-000058020000}"/>
            </a:ext>
          </a:extLst>
        </xdr:cNvPr>
        <xdr:cNvSpPr/>
      </xdr:nvSpPr>
      <xdr:spPr>
        <a:xfrm>
          <a:off x="12763500" y="981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135971</xdr:rowOff>
    </xdr:from>
    <xdr:ext cx="534377"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2547111" y="990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8" name="災害復旧費最大値テキスト">
          <a:extLst>
            <a:ext uri="{FF2B5EF4-FFF2-40B4-BE49-F238E27FC236}">
              <a16:creationId xmlns="" xmlns:a16="http://schemas.microsoft.com/office/drawing/2014/main" id="{00000000-0008-0000-0700-000074020000}"/>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156730</xdr:rowOff>
    </xdr:from>
    <xdr:to>
      <xdr:col>85</xdr:col>
      <xdr:colOff>127000</xdr:colOff>
      <xdr:row>77</xdr:row>
      <xdr:rowOff>124994</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flipV="1">
          <a:off x="15481300" y="13186930"/>
          <a:ext cx="838200" cy="13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11834</xdr:rowOff>
    </xdr:from>
    <xdr:ext cx="469744" cy="259045"/>
    <xdr:sp macro="" textlink="">
      <xdr:nvSpPr>
        <xdr:cNvPr id="631" name="災害復旧費平均値テキスト">
          <a:extLst>
            <a:ext uri="{FF2B5EF4-FFF2-40B4-BE49-F238E27FC236}">
              <a16:creationId xmlns="" xmlns:a16="http://schemas.microsoft.com/office/drawing/2014/main" id="{00000000-0008-0000-0700-000077020000}"/>
            </a:ext>
          </a:extLst>
        </xdr:cNvPr>
        <xdr:cNvSpPr txBox="1"/>
      </xdr:nvSpPr>
      <xdr:spPr>
        <a:xfrm>
          <a:off x="16370300" y="13384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32" name="フローチャート: 判断 631">
          <a:extLst>
            <a:ext uri="{FF2B5EF4-FFF2-40B4-BE49-F238E27FC236}">
              <a16:creationId xmlns="" xmlns:a16="http://schemas.microsoft.com/office/drawing/2014/main" id="{00000000-0008-0000-0700-000078020000}"/>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26733</xdr:rowOff>
    </xdr:from>
    <xdr:to>
      <xdr:col>81</xdr:col>
      <xdr:colOff>50800</xdr:colOff>
      <xdr:row>77</xdr:row>
      <xdr:rowOff>124994</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a:off x="14592300" y="13056933"/>
          <a:ext cx="889000" cy="26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4" name="フローチャート: 判断 633">
          <a:extLst>
            <a:ext uri="{FF2B5EF4-FFF2-40B4-BE49-F238E27FC236}">
              <a16:creationId xmlns="" xmlns:a16="http://schemas.microsoft.com/office/drawing/2014/main" id="{00000000-0008-0000-0700-00007A020000}"/>
            </a:ext>
          </a:extLst>
        </xdr:cNvPr>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157833</xdr:rowOff>
    </xdr:from>
    <xdr:ext cx="469744" cy="259045"/>
    <xdr:sp macro="" textlink="">
      <xdr:nvSpPr>
        <xdr:cNvPr id="635" name="テキスト ボックス 634">
          <a:extLst>
            <a:ext uri="{FF2B5EF4-FFF2-40B4-BE49-F238E27FC236}">
              <a16:creationId xmlns="" xmlns:a16="http://schemas.microsoft.com/office/drawing/2014/main" id="{00000000-0008-0000-0700-00007B020000}"/>
            </a:ext>
          </a:extLst>
        </xdr:cNvPr>
        <xdr:cNvSpPr txBox="1"/>
      </xdr:nvSpPr>
      <xdr:spPr>
        <a:xfrm>
          <a:off x="15246428" y="135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26733</xdr:rowOff>
    </xdr:from>
    <xdr:to>
      <xdr:col>76</xdr:col>
      <xdr:colOff>114300</xdr:colOff>
      <xdr:row>78</xdr:row>
      <xdr:rowOff>55842</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flipV="1">
          <a:off x="13703300" y="13056933"/>
          <a:ext cx="889000" cy="3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49485</xdr:rowOff>
    </xdr:from>
    <xdr:to>
      <xdr:col>76</xdr:col>
      <xdr:colOff>165100</xdr:colOff>
      <xdr:row>78</xdr:row>
      <xdr:rowOff>151085</xdr:rowOff>
    </xdr:to>
    <xdr:sp macro="" textlink="">
      <xdr:nvSpPr>
        <xdr:cNvPr id="637" name="フローチャート: 判断 636">
          <a:extLst>
            <a:ext uri="{FF2B5EF4-FFF2-40B4-BE49-F238E27FC236}">
              <a16:creationId xmlns="" xmlns:a16="http://schemas.microsoft.com/office/drawing/2014/main" id="{00000000-0008-0000-0700-00007D020000}"/>
            </a:ext>
          </a:extLst>
        </xdr:cNvPr>
        <xdr:cNvSpPr/>
      </xdr:nvSpPr>
      <xdr:spPr>
        <a:xfrm>
          <a:off x="14541500" y="1342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142212</xdr:rowOff>
    </xdr:from>
    <xdr:ext cx="469744" cy="259045"/>
    <xdr:sp macro="" textlink="">
      <xdr:nvSpPr>
        <xdr:cNvPr id="638" name="テキスト ボックス 637">
          <a:extLst>
            <a:ext uri="{FF2B5EF4-FFF2-40B4-BE49-F238E27FC236}">
              <a16:creationId xmlns="" xmlns:a16="http://schemas.microsoft.com/office/drawing/2014/main" id="{00000000-0008-0000-0700-00007E020000}"/>
            </a:ext>
          </a:extLst>
        </xdr:cNvPr>
        <xdr:cNvSpPr txBox="1"/>
      </xdr:nvSpPr>
      <xdr:spPr>
        <a:xfrm>
          <a:off x="14357428" y="1351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55842</xdr:rowOff>
    </xdr:from>
    <xdr:to>
      <xdr:col>71</xdr:col>
      <xdr:colOff>177800</xdr:colOff>
      <xdr:row>79</xdr:row>
      <xdr:rowOff>35706</xdr:rowOff>
    </xdr:to>
    <xdr:cxnSp macro="">
      <xdr:nvCxnSpPr>
        <xdr:cNvPr id="639" name="直線コネクタ 638">
          <a:extLst>
            <a:ext uri="{FF2B5EF4-FFF2-40B4-BE49-F238E27FC236}">
              <a16:creationId xmlns="" xmlns:a16="http://schemas.microsoft.com/office/drawing/2014/main" id="{00000000-0008-0000-0700-00007F020000}"/>
            </a:ext>
          </a:extLst>
        </xdr:cNvPr>
        <xdr:cNvCxnSpPr/>
      </xdr:nvCxnSpPr>
      <xdr:spPr>
        <a:xfrm flipV="1">
          <a:off x="12814300" y="13428942"/>
          <a:ext cx="889000" cy="15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92672</xdr:rowOff>
    </xdr:from>
    <xdr:to>
      <xdr:col>72</xdr:col>
      <xdr:colOff>38100</xdr:colOff>
      <xdr:row>79</xdr:row>
      <xdr:rowOff>22822</xdr:rowOff>
    </xdr:to>
    <xdr:sp macro="" textlink="">
      <xdr:nvSpPr>
        <xdr:cNvPr id="640" name="フローチャート: 判断 639">
          <a:extLst>
            <a:ext uri="{FF2B5EF4-FFF2-40B4-BE49-F238E27FC236}">
              <a16:creationId xmlns="" xmlns:a16="http://schemas.microsoft.com/office/drawing/2014/main" id="{00000000-0008-0000-0700-000080020000}"/>
            </a:ext>
          </a:extLst>
        </xdr:cNvPr>
        <xdr:cNvSpPr/>
      </xdr:nvSpPr>
      <xdr:spPr>
        <a:xfrm>
          <a:off x="13652500" y="1346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13949</xdr:rowOff>
    </xdr:from>
    <xdr:ext cx="469744" cy="259045"/>
    <xdr:sp macro="" textlink="">
      <xdr:nvSpPr>
        <xdr:cNvPr id="641" name="テキスト ボックス 640">
          <a:extLst>
            <a:ext uri="{FF2B5EF4-FFF2-40B4-BE49-F238E27FC236}">
              <a16:creationId xmlns="" xmlns:a16="http://schemas.microsoft.com/office/drawing/2014/main" id="{00000000-0008-0000-0700-000081020000}"/>
            </a:ext>
          </a:extLst>
        </xdr:cNvPr>
        <xdr:cNvSpPr txBox="1"/>
      </xdr:nvSpPr>
      <xdr:spPr>
        <a:xfrm>
          <a:off x="13468428"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133725</xdr:rowOff>
    </xdr:from>
    <xdr:to>
      <xdr:col>67</xdr:col>
      <xdr:colOff>101600</xdr:colOff>
      <xdr:row>79</xdr:row>
      <xdr:rowOff>63875</xdr:rowOff>
    </xdr:to>
    <xdr:sp macro="" textlink="">
      <xdr:nvSpPr>
        <xdr:cNvPr id="642" name="フローチャート: 判断 641">
          <a:extLst>
            <a:ext uri="{FF2B5EF4-FFF2-40B4-BE49-F238E27FC236}">
              <a16:creationId xmlns="" xmlns:a16="http://schemas.microsoft.com/office/drawing/2014/main" id="{00000000-0008-0000-0700-000082020000}"/>
            </a:ext>
          </a:extLst>
        </xdr:cNvPr>
        <xdr:cNvSpPr/>
      </xdr:nvSpPr>
      <xdr:spPr>
        <a:xfrm>
          <a:off x="12763500" y="135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80402</xdr:rowOff>
    </xdr:from>
    <xdr:ext cx="469744"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2579428" y="1328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105930</xdr:rowOff>
    </xdr:from>
    <xdr:to>
      <xdr:col>85</xdr:col>
      <xdr:colOff>177800</xdr:colOff>
      <xdr:row>77</xdr:row>
      <xdr:rowOff>36080</xdr:rowOff>
    </xdr:to>
    <xdr:sp macro="" textlink="">
      <xdr:nvSpPr>
        <xdr:cNvPr id="649" name="楕円 648">
          <a:extLst>
            <a:ext uri="{FF2B5EF4-FFF2-40B4-BE49-F238E27FC236}">
              <a16:creationId xmlns="" xmlns:a16="http://schemas.microsoft.com/office/drawing/2014/main" id="{00000000-0008-0000-0700-000089020000}"/>
            </a:ext>
          </a:extLst>
        </xdr:cNvPr>
        <xdr:cNvSpPr/>
      </xdr:nvSpPr>
      <xdr:spPr>
        <a:xfrm>
          <a:off x="16268700" y="1313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128807</xdr:rowOff>
    </xdr:from>
    <xdr:ext cx="534377" cy="259045"/>
    <xdr:sp macro="" textlink="">
      <xdr:nvSpPr>
        <xdr:cNvPr id="650" name="災害復旧費該当値テキスト">
          <a:extLst>
            <a:ext uri="{FF2B5EF4-FFF2-40B4-BE49-F238E27FC236}">
              <a16:creationId xmlns="" xmlns:a16="http://schemas.microsoft.com/office/drawing/2014/main" id="{00000000-0008-0000-0700-00008A020000}"/>
            </a:ext>
          </a:extLst>
        </xdr:cNvPr>
        <xdr:cNvSpPr txBox="1"/>
      </xdr:nvSpPr>
      <xdr:spPr>
        <a:xfrm>
          <a:off x="16370300" y="1298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74194</xdr:rowOff>
    </xdr:from>
    <xdr:to>
      <xdr:col>81</xdr:col>
      <xdr:colOff>101600</xdr:colOff>
      <xdr:row>78</xdr:row>
      <xdr:rowOff>4344</xdr:rowOff>
    </xdr:to>
    <xdr:sp macro="" textlink="">
      <xdr:nvSpPr>
        <xdr:cNvPr id="651" name="楕円 650">
          <a:extLst>
            <a:ext uri="{FF2B5EF4-FFF2-40B4-BE49-F238E27FC236}">
              <a16:creationId xmlns="" xmlns:a16="http://schemas.microsoft.com/office/drawing/2014/main" id="{00000000-0008-0000-0700-00008B020000}"/>
            </a:ext>
          </a:extLst>
        </xdr:cNvPr>
        <xdr:cNvSpPr/>
      </xdr:nvSpPr>
      <xdr:spPr>
        <a:xfrm>
          <a:off x="15430500" y="13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20871</xdr:rowOff>
    </xdr:from>
    <xdr:ext cx="534377"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5214111" y="130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147383</xdr:rowOff>
    </xdr:from>
    <xdr:to>
      <xdr:col>76</xdr:col>
      <xdr:colOff>165100</xdr:colOff>
      <xdr:row>76</xdr:row>
      <xdr:rowOff>77533</xdr:rowOff>
    </xdr:to>
    <xdr:sp macro="" textlink="">
      <xdr:nvSpPr>
        <xdr:cNvPr id="653" name="楕円 652">
          <a:extLst>
            <a:ext uri="{FF2B5EF4-FFF2-40B4-BE49-F238E27FC236}">
              <a16:creationId xmlns="" xmlns:a16="http://schemas.microsoft.com/office/drawing/2014/main" id="{00000000-0008-0000-0700-00008D020000}"/>
            </a:ext>
          </a:extLst>
        </xdr:cNvPr>
        <xdr:cNvSpPr/>
      </xdr:nvSpPr>
      <xdr:spPr>
        <a:xfrm>
          <a:off x="14541500" y="1300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94060</xdr:rowOff>
    </xdr:from>
    <xdr:ext cx="534377"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4325111" y="1278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5042</xdr:rowOff>
    </xdr:from>
    <xdr:to>
      <xdr:col>72</xdr:col>
      <xdr:colOff>38100</xdr:colOff>
      <xdr:row>78</xdr:row>
      <xdr:rowOff>106642</xdr:rowOff>
    </xdr:to>
    <xdr:sp macro="" textlink="">
      <xdr:nvSpPr>
        <xdr:cNvPr id="655" name="楕円 654">
          <a:extLst>
            <a:ext uri="{FF2B5EF4-FFF2-40B4-BE49-F238E27FC236}">
              <a16:creationId xmlns="" xmlns:a16="http://schemas.microsoft.com/office/drawing/2014/main" id="{00000000-0008-0000-0700-00008F020000}"/>
            </a:ext>
          </a:extLst>
        </xdr:cNvPr>
        <xdr:cNvSpPr/>
      </xdr:nvSpPr>
      <xdr:spPr>
        <a:xfrm>
          <a:off x="13652500" y="1337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123169</xdr:rowOff>
    </xdr:from>
    <xdr:ext cx="469744"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3468428" y="1315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156356</xdr:rowOff>
    </xdr:from>
    <xdr:to>
      <xdr:col>67</xdr:col>
      <xdr:colOff>101600</xdr:colOff>
      <xdr:row>79</xdr:row>
      <xdr:rowOff>86506</xdr:rowOff>
    </xdr:to>
    <xdr:sp macro="" textlink="">
      <xdr:nvSpPr>
        <xdr:cNvPr id="657" name="楕円 656">
          <a:extLst>
            <a:ext uri="{FF2B5EF4-FFF2-40B4-BE49-F238E27FC236}">
              <a16:creationId xmlns="" xmlns:a16="http://schemas.microsoft.com/office/drawing/2014/main" id="{00000000-0008-0000-0700-000091020000}"/>
            </a:ext>
          </a:extLst>
        </xdr:cNvPr>
        <xdr:cNvSpPr/>
      </xdr:nvSpPr>
      <xdr:spPr>
        <a:xfrm>
          <a:off x="12763500" y="1352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77633</xdr:rowOff>
    </xdr:from>
    <xdr:ext cx="378565"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2625017" y="1362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 xmlns:a16="http://schemas.microsoft.com/office/drawing/2014/main" id="{00000000-0008-0000-07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 xmlns:a16="http://schemas.microsoft.com/office/drawing/2014/main" id="{00000000-0008-0000-07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 xmlns:a16="http://schemas.microsoft.com/office/drawing/2014/main" id="{00000000-0008-0000-07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a:extLst>
            <a:ext uri="{FF2B5EF4-FFF2-40B4-BE49-F238E27FC236}">
              <a16:creationId xmlns="" xmlns:a16="http://schemas.microsoft.com/office/drawing/2014/main" id="{00000000-0008-0000-0700-0000A0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 xmlns:a16="http://schemas.microsoft.com/office/drawing/2014/main" id="{00000000-0008-0000-07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a:extLst>
            <a:ext uri="{FF2B5EF4-FFF2-40B4-BE49-F238E27FC236}">
              <a16:creationId xmlns="" xmlns:a16="http://schemas.microsoft.com/office/drawing/2014/main" id="{00000000-0008-0000-0700-0000A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81" name="公債費最小値テキスト">
          <a:extLst>
            <a:ext uri="{FF2B5EF4-FFF2-40B4-BE49-F238E27FC236}">
              <a16:creationId xmlns="" xmlns:a16="http://schemas.microsoft.com/office/drawing/2014/main" id="{00000000-0008-0000-0700-0000A9020000}"/>
            </a:ext>
          </a:extLst>
        </xdr:cNvPr>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83" name="公債費最大値テキスト">
          <a:extLst>
            <a:ext uri="{FF2B5EF4-FFF2-40B4-BE49-F238E27FC236}">
              <a16:creationId xmlns="" xmlns:a16="http://schemas.microsoft.com/office/drawing/2014/main" id="{00000000-0008-0000-0700-0000AB020000}"/>
            </a:ext>
          </a:extLst>
        </xdr:cNvPr>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7158</xdr:rowOff>
    </xdr:from>
    <xdr:to>
      <xdr:col>85</xdr:col>
      <xdr:colOff>127000</xdr:colOff>
      <xdr:row>94</xdr:row>
      <xdr:rowOff>43185</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flipV="1">
          <a:off x="15481300" y="16123458"/>
          <a:ext cx="838200" cy="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34856</xdr:rowOff>
    </xdr:from>
    <xdr:ext cx="534377" cy="259045"/>
    <xdr:sp macro="" textlink="">
      <xdr:nvSpPr>
        <xdr:cNvPr id="686" name="公債費平均値テキスト">
          <a:extLst>
            <a:ext uri="{FF2B5EF4-FFF2-40B4-BE49-F238E27FC236}">
              <a16:creationId xmlns="" xmlns:a16="http://schemas.microsoft.com/office/drawing/2014/main" id="{00000000-0008-0000-0700-0000AE020000}"/>
            </a:ext>
          </a:extLst>
        </xdr:cNvPr>
        <xdr:cNvSpPr txBox="1"/>
      </xdr:nvSpPr>
      <xdr:spPr>
        <a:xfrm>
          <a:off x="16370300" y="16322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7" name="フローチャート: 判断 686">
          <a:extLst>
            <a:ext uri="{FF2B5EF4-FFF2-40B4-BE49-F238E27FC236}">
              <a16:creationId xmlns="" xmlns:a16="http://schemas.microsoft.com/office/drawing/2014/main" id="{00000000-0008-0000-0700-0000AF020000}"/>
            </a:ext>
          </a:extLst>
        </xdr:cNvPr>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43185</xdr:rowOff>
    </xdr:from>
    <xdr:to>
      <xdr:col>81</xdr:col>
      <xdr:colOff>50800</xdr:colOff>
      <xdr:row>94</xdr:row>
      <xdr:rowOff>44236</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flipV="1">
          <a:off x="14592300" y="16159485"/>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9" name="フローチャート: 判断 688">
          <a:extLst>
            <a:ext uri="{FF2B5EF4-FFF2-40B4-BE49-F238E27FC236}">
              <a16:creationId xmlns="" xmlns:a16="http://schemas.microsoft.com/office/drawing/2014/main" id="{00000000-0008-0000-0700-0000B1020000}"/>
            </a:ext>
          </a:extLst>
        </xdr:cNvPr>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166549</xdr:rowOff>
    </xdr:from>
    <xdr:ext cx="534377" cy="259045"/>
    <xdr:sp macro="" textlink="">
      <xdr:nvSpPr>
        <xdr:cNvPr id="690" name="テキスト ボックス 689">
          <a:extLst>
            <a:ext uri="{FF2B5EF4-FFF2-40B4-BE49-F238E27FC236}">
              <a16:creationId xmlns="" xmlns:a16="http://schemas.microsoft.com/office/drawing/2014/main" id="{00000000-0008-0000-0700-0000B2020000}"/>
            </a:ext>
          </a:extLst>
        </xdr:cNvPr>
        <xdr:cNvSpPr txBox="1"/>
      </xdr:nvSpPr>
      <xdr:spPr>
        <a:xfrm>
          <a:off x="15214111" y="1645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44236</xdr:rowOff>
    </xdr:from>
    <xdr:to>
      <xdr:col>76</xdr:col>
      <xdr:colOff>114300</xdr:colOff>
      <xdr:row>94</xdr:row>
      <xdr:rowOff>46769</xdr:rowOff>
    </xdr:to>
    <xdr:cxnSp macro="">
      <xdr:nvCxnSpPr>
        <xdr:cNvPr id="691" name="直線コネクタ 690">
          <a:extLst>
            <a:ext uri="{FF2B5EF4-FFF2-40B4-BE49-F238E27FC236}">
              <a16:creationId xmlns="" xmlns:a16="http://schemas.microsoft.com/office/drawing/2014/main" id="{00000000-0008-0000-0700-0000B3020000}"/>
            </a:ext>
          </a:extLst>
        </xdr:cNvPr>
        <xdr:cNvCxnSpPr/>
      </xdr:nvCxnSpPr>
      <xdr:spPr>
        <a:xfrm flipV="1">
          <a:off x="13703300" y="16160536"/>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125769</xdr:rowOff>
    </xdr:from>
    <xdr:to>
      <xdr:col>76</xdr:col>
      <xdr:colOff>165100</xdr:colOff>
      <xdr:row>96</xdr:row>
      <xdr:rowOff>55919</xdr:rowOff>
    </xdr:to>
    <xdr:sp macro="" textlink="">
      <xdr:nvSpPr>
        <xdr:cNvPr id="692" name="フローチャート: 判断 691">
          <a:extLst>
            <a:ext uri="{FF2B5EF4-FFF2-40B4-BE49-F238E27FC236}">
              <a16:creationId xmlns="" xmlns:a16="http://schemas.microsoft.com/office/drawing/2014/main" id="{00000000-0008-0000-0700-0000B4020000}"/>
            </a:ext>
          </a:extLst>
        </xdr:cNvPr>
        <xdr:cNvSpPr/>
      </xdr:nvSpPr>
      <xdr:spPr>
        <a:xfrm>
          <a:off x="14541500" y="164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47046</xdr:rowOff>
    </xdr:from>
    <xdr:ext cx="534377" cy="259045"/>
    <xdr:sp macro="" textlink="">
      <xdr:nvSpPr>
        <xdr:cNvPr id="693" name="テキスト ボックス 692">
          <a:extLst>
            <a:ext uri="{FF2B5EF4-FFF2-40B4-BE49-F238E27FC236}">
              <a16:creationId xmlns="" xmlns:a16="http://schemas.microsoft.com/office/drawing/2014/main" id="{00000000-0008-0000-0700-0000B5020000}"/>
            </a:ext>
          </a:extLst>
        </xdr:cNvPr>
        <xdr:cNvSpPr txBox="1"/>
      </xdr:nvSpPr>
      <xdr:spPr>
        <a:xfrm>
          <a:off x="14325111" y="165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46769</xdr:rowOff>
    </xdr:from>
    <xdr:to>
      <xdr:col>71</xdr:col>
      <xdr:colOff>177800</xdr:colOff>
      <xdr:row>94</xdr:row>
      <xdr:rowOff>97940</xdr:rowOff>
    </xdr:to>
    <xdr:cxnSp macro="">
      <xdr:nvCxnSpPr>
        <xdr:cNvPr id="694" name="直線コネクタ 693">
          <a:extLst>
            <a:ext uri="{FF2B5EF4-FFF2-40B4-BE49-F238E27FC236}">
              <a16:creationId xmlns="" xmlns:a16="http://schemas.microsoft.com/office/drawing/2014/main" id="{00000000-0008-0000-0700-0000B6020000}"/>
            </a:ext>
          </a:extLst>
        </xdr:cNvPr>
        <xdr:cNvCxnSpPr/>
      </xdr:nvCxnSpPr>
      <xdr:spPr>
        <a:xfrm flipV="1">
          <a:off x="12814300" y="16163069"/>
          <a:ext cx="889000" cy="5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117639</xdr:rowOff>
    </xdr:from>
    <xdr:to>
      <xdr:col>72</xdr:col>
      <xdr:colOff>38100</xdr:colOff>
      <xdr:row>96</xdr:row>
      <xdr:rowOff>47789</xdr:rowOff>
    </xdr:to>
    <xdr:sp macro="" textlink="">
      <xdr:nvSpPr>
        <xdr:cNvPr id="695" name="フローチャート: 判断 694">
          <a:extLst>
            <a:ext uri="{FF2B5EF4-FFF2-40B4-BE49-F238E27FC236}">
              <a16:creationId xmlns="" xmlns:a16="http://schemas.microsoft.com/office/drawing/2014/main" id="{00000000-0008-0000-0700-0000B7020000}"/>
            </a:ext>
          </a:extLst>
        </xdr:cNvPr>
        <xdr:cNvSpPr/>
      </xdr:nvSpPr>
      <xdr:spPr>
        <a:xfrm>
          <a:off x="13652500" y="1640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38916</xdr:rowOff>
    </xdr:from>
    <xdr:ext cx="534377" cy="259045"/>
    <xdr:sp macro="" textlink="">
      <xdr:nvSpPr>
        <xdr:cNvPr id="696" name="テキスト ボックス 695">
          <a:extLst>
            <a:ext uri="{FF2B5EF4-FFF2-40B4-BE49-F238E27FC236}">
              <a16:creationId xmlns="" xmlns:a16="http://schemas.microsoft.com/office/drawing/2014/main" id="{00000000-0008-0000-0700-0000B8020000}"/>
            </a:ext>
          </a:extLst>
        </xdr:cNvPr>
        <xdr:cNvSpPr txBox="1"/>
      </xdr:nvSpPr>
      <xdr:spPr>
        <a:xfrm>
          <a:off x="13436111" y="1649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134620</xdr:rowOff>
    </xdr:from>
    <xdr:to>
      <xdr:col>67</xdr:col>
      <xdr:colOff>101600</xdr:colOff>
      <xdr:row>96</xdr:row>
      <xdr:rowOff>64770</xdr:rowOff>
    </xdr:to>
    <xdr:sp macro="" textlink="">
      <xdr:nvSpPr>
        <xdr:cNvPr id="697" name="フローチャート: 判断 696">
          <a:extLst>
            <a:ext uri="{FF2B5EF4-FFF2-40B4-BE49-F238E27FC236}">
              <a16:creationId xmlns="" xmlns:a16="http://schemas.microsoft.com/office/drawing/2014/main" id="{00000000-0008-0000-0700-0000B9020000}"/>
            </a:ext>
          </a:extLst>
        </xdr:cNvPr>
        <xdr:cNvSpPr/>
      </xdr:nvSpPr>
      <xdr:spPr>
        <a:xfrm>
          <a:off x="127635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55897</xdr:rowOff>
    </xdr:from>
    <xdr:ext cx="534377"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2547111" y="1651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127808</xdr:rowOff>
    </xdr:from>
    <xdr:to>
      <xdr:col>85</xdr:col>
      <xdr:colOff>177800</xdr:colOff>
      <xdr:row>94</xdr:row>
      <xdr:rowOff>57958</xdr:rowOff>
    </xdr:to>
    <xdr:sp macro="" textlink="">
      <xdr:nvSpPr>
        <xdr:cNvPr id="704" name="楕円 703">
          <a:extLst>
            <a:ext uri="{FF2B5EF4-FFF2-40B4-BE49-F238E27FC236}">
              <a16:creationId xmlns="" xmlns:a16="http://schemas.microsoft.com/office/drawing/2014/main" id="{00000000-0008-0000-0700-0000C0020000}"/>
            </a:ext>
          </a:extLst>
        </xdr:cNvPr>
        <xdr:cNvSpPr/>
      </xdr:nvSpPr>
      <xdr:spPr>
        <a:xfrm>
          <a:off x="16268700" y="1607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150685</xdr:rowOff>
    </xdr:from>
    <xdr:ext cx="534377" cy="259045"/>
    <xdr:sp macro="" textlink="">
      <xdr:nvSpPr>
        <xdr:cNvPr id="705" name="公債費該当値テキスト">
          <a:extLst>
            <a:ext uri="{FF2B5EF4-FFF2-40B4-BE49-F238E27FC236}">
              <a16:creationId xmlns="" xmlns:a16="http://schemas.microsoft.com/office/drawing/2014/main" id="{00000000-0008-0000-0700-0000C1020000}"/>
            </a:ext>
          </a:extLst>
        </xdr:cNvPr>
        <xdr:cNvSpPr txBox="1"/>
      </xdr:nvSpPr>
      <xdr:spPr>
        <a:xfrm>
          <a:off x="16370300" y="1592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163835</xdr:rowOff>
    </xdr:from>
    <xdr:to>
      <xdr:col>81</xdr:col>
      <xdr:colOff>101600</xdr:colOff>
      <xdr:row>94</xdr:row>
      <xdr:rowOff>93985</xdr:rowOff>
    </xdr:to>
    <xdr:sp macro="" textlink="">
      <xdr:nvSpPr>
        <xdr:cNvPr id="706" name="楕円 705">
          <a:extLst>
            <a:ext uri="{FF2B5EF4-FFF2-40B4-BE49-F238E27FC236}">
              <a16:creationId xmlns="" xmlns:a16="http://schemas.microsoft.com/office/drawing/2014/main" id="{00000000-0008-0000-0700-0000C2020000}"/>
            </a:ext>
          </a:extLst>
        </xdr:cNvPr>
        <xdr:cNvSpPr/>
      </xdr:nvSpPr>
      <xdr:spPr>
        <a:xfrm>
          <a:off x="15430500" y="1610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110512</xdr:rowOff>
    </xdr:from>
    <xdr:ext cx="534377"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5214111" y="1588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164886</xdr:rowOff>
    </xdr:from>
    <xdr:to>
      <xdr:col>76</xdr:col>
      <xdr:colOff>165100</xdr:colOff>
      <xdr:row>94</xdr:row>
      <xdr:rowOff>95036</xdr:rowOff>
    </xdr:to>
    <xdr:sp macro="" textlink="">
      <xdr:nvSpPr>
        <xdr:cNvPr id="708" name="楕円 707">
          <a:extLst>
            <a:ext uri="{FF2B5EF4-FFF2-40B4-BE49-F238E27FC236}">
              <a16:creationId xmlns="" xmlns:a16="http://schemas.microsoft.com/office/drawing/2014/main" id="{00000000-0008-0000-0700-0000C4020000}"/>
            </a:ext>
          </a:extLst>
        </xdr:cNvPr>
        <xdr:cNvSpPr/>
      </xdr:nvSpPr>
      <xdr:spPr>
        <a:xfrm>
          <a:off x="14541500" y="1610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111563</xdr:rowOff>
    </xdr:from>
    <xdr:ext cx="534377"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4325111" y="1588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167419</xdr:rowOff>
    </xdr:from>
    <xdr:to>
      <xdr:col>72</xdr:col>
      <xdr:colOff>38100</xdr:colOff>
      <xdr:row>94</xdr:row>
      <xdr:rowOff>97569</xdr:rowOff>
    </xdr:to>
    <xdr:sp macro="" textlink="">
      <xdr:nvSpPr>
        <xdr:cNvPr id="710" name="楕円 709">
          <a:extLst>
            <a:ext uri="{FF2B5EF4-FFF2-40B4-BE49-F238E27FC236}">
              <a16:creationId xmlns="" xmlns:a16="http://schemas.microsoft.com/office/drawing/2014/main" id="{00000000-0008-0000-0700-0000C6020000}"/>
            </a:ext>
          </a:extLst>
        </xdr:cNvPr>
        <xdr:cNvSpPr/>
      </xdr:nvSpPr>
      <xdr:spPr>
        <a:xfrm>
          <a:off x="13652500" y="1611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114096</xdr:rowOff>
    </xdr:from>
    <xdr:ext cx="534377"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3436111" y="1588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47140</xdr:rowOff>
    </xdr:from>
    <xdr:to>
      <xdr:col>67</xdr:col>
      <xdr:colOff>101600</xdr:colOff>
      <xdr:row>94</xdr:row>
      <xdr:rowOff>148740</xdr:rowOff>
    </xdr:to>
    <xdr:sp macro="" textlink="">
      <xdr:nvSpPr>
        <xdr:cNvPr id="712" name="楕円 711">
          <a:extLst>
            <a:ext uri="{FF2B5EF4-FFF2-40B4-BE49-F238E27FC236}">
              <a16:creationId xmlns="" xmlns:a16="http://schemas.microsoft.com/office/drawing/2014/main" id="{00000000-0008-0000-0700-0000C8020000}"/>
            </a:ext>
          </a:extLst>
        </xdr:cNvPr>
        <xdr:cNvSpPr/>
      </xdr:nvSpPr>
      <xdr:spPr>
        <a:xfrm>
          <a:off x="12763500" y="1616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165267</xdr:rowOff>
    </xdr:from>
    <xdr:ext cx="534377"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2547111" y="1593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 xmlns:a16="http://schemas.microsoft.com/office/drawing/2014/main" id="{00000000-0008-0000-07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 xmlns:a16="http://schemas.microsoft.com/office/drawing/2014/main" id="{00000000-0008-0000-07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 xmlns:a16="http://schemas.microsoft.com/office/drawing/2014/main" id="{00000000-0008-0000-07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 xmlns:a16="http://schemas.microsoft.com/office/drawing/2014/main" id="{00000000-0008-0000-07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 xmlns:a16="http://schemas.microsoft.com/office/drawing/2014/main" id="{00000000-0008-0000-07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 xmlns:a16="http://schemas.microsoft.com/office/drawing/2014/main" id="{00000000-0008-0000-07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 xmlns:a16="http://schemas.microsoft.com/office/drawing/2014/main" id="{00000000-0008-0000-07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 xmlns:a16="http://schemas.microsoft.com/office/drawing/2014/main" id="{00000000-0008-0000-07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40" name="諸支出金最小値テキスト">
          <a:extLst>
            <a:ext uri="{FF2B5EF4-FFF2-40B4-BE49-F238E27FC236}">
              <a16:creationId xmlns="" xmlns:a16="http://schemas.microsoft.com/office/drawing/2014/main" id="{00000000-0008-0000-0700-0000E4020000}"/>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42" name="諸支出金最大値テキスト">
          <a:extLst>
            <a:ext uri="{FF2B5EF4-FFF2-40B4-BE49-F238E27FC236}">
              <a16:creationId xmlns="" xmlns:a16="http://schemas.microsoft.com/office/drawing/2014/main" id="{00000000-0008-0000-0700-0000E6020000}"/>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a:extLst>
            <a:ext uri="{FF2B5EF4-FFF2-40B4-BE49-F238E27FC236}">
              <a16:creationId xmlns="" xmlns:a16="http://schemas.microsoft.com/office/drawing/2014/main" id="{00000000-0008-0000-0700-0000E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5" name="諸支出金平均値テキスト">
          <a:extLst>
            <a:ext uri="{FF2B5EF4-FFF2-40B4-BE49-F238E27FC236}">
              <a16:creationId xmlns="" xmlns:a16="http://schemas.microsoft.com/office/drawing/2014/main" id="{00000000-0008-0000-0700-0000E9020000}"/>
            </a:ext>
          </a:extLst>
        </xdr:cNvPr>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6" name="フローチャート: 判断 745">
          <a:extLst>
            <a:ext uri="{FF2B5EF4-FFF2-40B4-BE49-F238E27FC236}">
              <a16:creationId xmlns="" xmlns:a16="http://schemas.microsoft.com/office/drawing/2014/main" id="{00000000-0008-0000-0700-0000EA02000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8" name="フローチャート: 判断 747">
          <a:extLst>
            <a:ext uri="{FF2B5EF4-FFF2-40B4-BE49-F238E27FC236}">
              <a16:creationId xmlns="" xmlns:a16="http://schemas.microsoft.com/office/drawing/2014/main" id="{00000000-0008-0000-0700-0000EC020000}"/>
            </a:ext>
          </a:extLst>
        </xdr:cNvPr>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9" name="テキスト ボックス 748">
          <a:extLst>
            <a:ext uri="{FF2B5EF4-FFF2-40B4-BE49-F238E27FC236}">
              <a16:creationId xmlns="" xmlns:a16="http://schemas.microsoft.com/office/drawing/2014/main" id="{00000000-0008-0000-0700-0000ED020000}"/>
            </a:ext>
          </a:extLst>
        </xdr:cNvPr>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43507</xdr:rowOff>
    </xdr:from>
    <xdr:to>
      <xdr:col>107</xdr:col>
      <xdr:colOff>101600</xdr:colOff>
      <xdr:row>39</xdr:row>
      <xdr:rowOff>145107</xdr:rowOff>
    </xdr:to>
    <xdr:sp macro="" textlink="">
      <xdr:nvSpPr>
        <xdr:cNvPr id="751" name="フローチャート: 判断 750">
          <a:extLst>
            <a:ext uri="{FF2B5EF4-FFF2-40B4-BE49-F238E27FC236}">
              <a16:creationId xmlns="" xmlns:a16="http://schemas.microsoft.com/office/drawing/2014/main" id="{00000000-0008-0000-0700-0000EF020000}"/>
            </a:ext>
          </a:extLst>
        </xdr:cNvPr>
        <xdr:cNvSpPr/>
      </xdr:nvSpPr>
      <xdr:spPr>
        <a:xfrm>
          <a:off x="20383500" y="673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161634</xdr:rowOff>
    </xdr:from>
    <xdr:ext cx="313932" cy="259045"/>
    <xdr:sp macro="" textlink="">
      <xdr:nvSpPr>
        <xdr:cNvPr id="752" name="テキスト ボックス 751">
          <a:extLst>
            <a:ext uri="{FF2B5EF4-FFF2-40B4-BE49-F238E27FC236}">
              <a16:creationId xmlns="" xmlns:a16="http://schemas.microsoft.com/office/drawing/2014/main" id="{00000000-0008-0000-0700-0000F0020000}"/>
            </a:ext>
          </a:extLst>
        </xdr:cNvPr>
        <xdr:cNvSpPr txBox="1"/>
      </xdr:nvSpPr>
      <xdr:spPr>
        <a:xfrm>
          <a:off x="20277333" y="6505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 xmlns:a16="http://schemas.microsoft.com/office/drawing/2014/main" id="{00000000-0008-0000-0700-0000F1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33383</xdr:rowOff>
    </xdr:from>
    <xdr:to>
      <xdr:col>102</xdr:col>
      <xdr:colOff>165100</xdr:colOff>
      <xdr:row>39</xdr:row>
      <xdr:rowOff>134983</xdr:rowOff>
    </xdr:to>
    <xdr:sp macro="" textlink="">
      <xdr:nvSpPr>
        <xdr:cNvPr id="754" name="フローチャート: 判断 753">
          <a:extLst>
            <a:ext uri="{FF2B5EF4-FFF2-40B4-BE49-F238E27FC236}">
              <a16:creationId xmlns="" xmlns:a16="http://schemas.microsoft.com/office/drawing/2014/main" id="{00000000-0008-0000-0700-0000F2020000}"/>
            </a:ext>
          </a:extLst>
        </xdr:cNvPr>
        <xdr:cNvSpPr/>
      </xdr:nvSpPr>
      <xdr:spPr>
        <a:xfrm>
          <a:off x="19494500" y="671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151510</xdr:rowOff>
    </xdr:from>
    <xdr:ext cx="313932"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19388333" y="6495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45793</xdr:rowOff>
    </xdr:from>
    <xdr:to>
      <xdr:col>98</xdr:col>
      <xdr:colOff>38100</xdr:colOff>
      <xdr:row>39</xdr:row>
      <xdr:rowOff>147393</xdr:rowOff>
    </xdr:to>
    <xdr:sp macro="" textlink="">
      <xdr:nvSpPr>
        <xdr:cNvPr id="756" name="フローチャート: 判断 755">
          <a:extLst>
            <a:ext uri="{FF2B5EF4-FFF2-40B4-BE49-F238E27FC236}">
              <a16:creationId xmlns="" xmlns:a16="http://schemas.microsoft.com/office/drawing/2014/main" id="{00000000-0008-0000-0700-0000F4020000}"/>
            </a:ext>
          </a:extLst>
        </xdr:cNvPr>
        <xdr:cNvSpPr/>
      </xdr:nvSpPr>
      <xdr:spPr>
        <a:xfrm>
          <a:off x="18605500" y="673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163920</xdr:rowOff>
    </xdr:from>
    <xdr:ext cx="249299"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18531650" y="65075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 xmlns:a16="http://schemas.microsoft.com/office/drawing/2014/main" id="{00000000-0008-0000-0700-0000FB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4" name="諸支出金該当値テキスト">
          <a:extLst>
            <a:ext uri="{FF2B5EF4-FFF2-40B4-BE49-F238E27FC236}">
              <a16:creationId xmlns="" xmlns:a16="http://schemas.microsoft.com/office/drawing/2014/main" id="{00000000-0008-0000-0700-0000FC020000}"/>
            </a:ext>
          </a:extLst>
        </xdr:cNvPr>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a:extLst>
            <a:ext uri="{FF2B5EF4-FFF2-40B4-BE49-F238E27FC236}">
              <a16:creationId xmlns="" xmlns:a16="http://schemas.microsoft.com/office/drawing/2014/main" id="{00000000-0008-0000-0700-0000FD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 xmlns:a16="http://schemas.microsoft.com/office/drawing/2014/main" id="{00000000-0008-0000-0700-0000FF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 xmlns:a16="http://schemas.microsoft.com/office/drawing/2014/main" id="{00000000-0008-0000-07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 xmlns:a16="http://schemas.microsoft.com/office/drawing/2014/main" id="{00000000-0008-0000-07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住民一人当たりの議会費は、議員報酬手当等などにより</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円減少しており、類似団体を</a:t>
          </a:r>
          <a:r>
            <a:rPr kumimoji="1" lang="en-US" altLang="ja-JP" sz="1300">
              <a:latin typeface="ＭＳ Ｐゴシック" panose="020B0600070205080204" pitchFamily="50" charset="-128"/>
              <a:ea typeface="ＭＳ Ｐゴシック" panose="020B0600070205080204" pitchFamily="50" charset="-128"/>
            </a:rPr>
            <a:t>1,713</a:t>
          </a:r>
          <a:r>
            <a:rPr kumimoji="1" lang="ja-JP" altLang="en-US" sz="1300">
              <a:latin typeface="ＭＳ Ｐゴシック" panose="020B0600070205080204" pitchFamily="50" charset="-128"/>
              <a:ea typeface="ＭＳ Ｐゴシック" panose="020B0600070205080204" pitchFamily="50" charset="-128"/>
            </a:rPr>
            <a:t>円下回る</a:t>
          </a:r>
          <a:r>
            <a:rPr kumimoji="1" lang="en-US" altLang="ja-JP" sz="1300">
              <a:latin typeface="ＭＳ Ｐゴシック" panose="020B0600070205080204" pitchFamily="50" charset="-128"/>
              <a:ea typeface="ＭＳ Ｐゴシック" panose="020B0600070205080204" pitchFamily="50" charset="-128"/>
            </a:rPr>
            <a:t>4,888</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円となっている。住民一人当たりの総務費は、特別定額給付金給付事業の皆減などにより</a:t>
          </a:r>
          <a:r>
            <a:rPr kumimoji="1" lang="en-US" altLang="ja-JP" sz="1300">
              <a:latin typeface="ＭＳ Ｐゴシック" panose="020B0600070205080204" pitchFamily="50" charset="-128"/>
              <a:ea typeface="ＭＳ Ｐゴシック" panose="020B0600070205080204" pitchFamily="50" charset="-128"/>
            </a:rPr>
            <a:t>134,236</a:t>
          </a:r>
          <a:r>
            <a:rPr kumimoji="1" lang="ja-JP" altLang="en-US" sz="1300">
              <a:latin typeface="ＭＳ Ｐゴシック" panose="020B0600070205080204" pitchFamily="50" charset="-128"/>
              <a:ea typeface="ＭＳ Ｐゴシック" panose="020B0600070205080204" pitchFamily="50" charset="-128"/>
            </a:rPr>
            <a:t>円減少しており、類似団体を</a:t>
          </a:r>
          <a:r>
            <a:rPr kumimoji="1" lang="en-US" altLang="ja-JP" sz="1300">
              <a:latin typeface="ＭＳ Ｐゴシック" panose="020B0600070205080204" pitchFamily="50" charset="-128"/>
              <a:ea typeface="ＭＳ Ｐゴシック" panose="020B0600070205080204" pitchFamily="50" charset="-128"/>
            </a:rPr>
            <a:t>32,557</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173,911</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円となっている。住民一人当たりの民生費は、くしもとこども園新設事業の増加などにより、</a:t>
          </a:r>
          <a:r>
            <a:rPr kumimoji="1" lang="en-US" altLang="ja-JP" sz="1300">
              <a:latin typeface="ＭＳ Ｐゴシック" panose="020B0600070205080204" pitchFamily="50" charset="-128"/>
              <a:ea typeface="ＭＳ Ｐゴシック" panose="020B0600070205080204" pitchFamily="50" charset="-128"/>
            </a:rPr>
            <a:t>48,425</a:t>
          </a:r>
          <a:r>
            <a:rPr kumimoji="1" lang="ja-JP" altLang="en-US" sz="1300">
              <a:latin typeface="ＭＳ Ｐゴシック" panose="020B0600070205080204" pitchFamily="50" charset="-128"/>
              <a:ea typeface="ＭＳ Ｐゴシック" panose="020B0600070205080204" pitchFamily="50" charset="-128"/>
            </a:rPr>
            <a:t>円増加し類似団体を</a:t>
          </a:r>
          <a:r>
            <a:rPr kumimoji="1" lang="en-US" altLang="ja-JP" sz="1300">
              <a:latin typeface="ＭＳ Ｐゴシック" panose="020B0600070205080204" pitchFamily="50" charset="-128"/>
              <a:ea typeface="ＭＳ Ｐゴシック" panose="020B0600070205080204" pitchFamily="50" charset="-128"/>
            </a:rPr>
            <a:t>49,246</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240,469</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円となっている。住民一人当たりの衛生費は、</a:t>
          </a:r>
          <a:r>
            <a:rPr kumimoji="1" lang="en-US" altLang="ja-JP" sz="1300">
              <a:latin typeface="ＭＳ Ｐゴシック" panose="020B0600070205080204" pitchFamily="50" charset="-128"/>
              <a:ea typeface="ＭＳ Ｐゴシック" panose="020B0600070205080204" pitchFamily="50" charset="-128"/>
            </a:rPr>
            <a:t>3,397</a:t>
          </a:r>
          <a:r>
            <a:rPr kumimoji="1" lang="ja-JP" altLang="en-US" sz="1300">
              <a:latin typeface="ＭＳ Ｐゴシック" panose="020B0600070205080204" pitchFamily="50" charset="-128"/>
              <a:ea typeface="ＭＳ Ｐゴシック" panose="020B0600070205080204" pitchFamily="50" charset="-128"/>
            </a:rPr>
            <a:t>円増加し、類似団体を</a:t>
          </a:r>
          <a:r>
            <a:rPr kumimoji="1" lang="en-US" altLang="ja-JP" sz="1300">
              <a:latin typeface="ＭＳ Ｐゴシック" panose="020B0600070205080204" pitchFamily="50" charset="-128"/>
              <a:ea typeface="ＭＳ Ｐゴシック" panose="020B0600070205080204" pitchFamily="50" charset="-128"/>
            </a:rPr>
            <a:t>53,680</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121,650</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円となっている。住民一人当たりの農林水産業費は、水産業強化支援事業などの減少により</a:t>
          </a:r>
          <a:r>
            <a:rPr kumimoji="1" lang="en-US" altLang="ja-JP" sz="1300">
              <a:latin typeface="ＭＳ Ｐゴシック" panose="020B0600070205080204" pitchFamily="50" charset="-128"/>
              <a:ea typeface="ＭＳ Ｐゴシック" panose="020B0600070205080204" pitchFamily="50" charset="-128"/>
            </a:rPr>
            <a:t>2,963</a:t>
          </a:r>
          <a:r>
            <a:rPr kumimoji="1" lang="ja-JP" altLang="en-US" sz="1300">
              <a:latin typeface="ＭＳ Ｐゴシック" panose="020B0600070205080204" pitchFamily="50" charset="-128"/>
              <a:ea typeface="ＭＳ Ｐゴシック" panose="020B0600070205080204" pitchFamily="50" charset="-128"/>
            </a:rPr>
            <a:t>円減少し、類似団体を</a:t>
          </a:r>
          <a:r>
            <a:rPr kumimoji="1" lang="en-US" altLang="ja-JP" sz="1300">
              <a:latin typeface="ＭＳ Ｐゴシック" panose="020B0600070205080204" pitchFamily="50" charset="-128"/>
              <a:ea typeface="ＭＳ Ｐゴシック" panose="020B0600070205080204" pitchFamily="50" charset="-128"/>
            </a:rPr>
            <a:t>18,499</a:t>
          </a:r>
          <a:r>
            <a:rPr kumimoji="1" lang="ja-JP" altLang="en-US" sz="1300">
              <a:latin typeface="ＭＳ Ｐゴシック" panose="020B0600070205080204" pitchFamily="50" charset="-128"/>
              <a:ea typeface="ＭＳ Ｐゴシック" panose="020B0600070205080204" pitchFamily="50" charset="-128"/>
            </a:rPr>
            <a:t>円下回る</a:t>
          </a:r>
          <a:r>
            <a:rPr kumimoji="1" lang="en-US" altLang="ja-JP" sz="1300">
              <a:latin typeface="ＭＳ Ｐゴシック" panose="020B0600070205080204" pitchFamily="50" charset="-128"/>
              <a:ea typeface="ＭＳ Ｐゴシック" panose="020B0600070205080204" pitchFamily="50" charset="-128"/>
            </a:rPr>
            <a:t>11,738</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円となっている。住民一人当たりの商工費は、生活支援商品券交付事業の減少などにより、</a:t>
          </a:r>
          <a:r>
            <a:rPr kumimoji="1" lang="en-US" altLang="ja-JP" sz="1300">
              <a:latin typeface="ＭＳ Ｐゴシック" panose="020B0600070205080204" pitchFamily="50" charset="-128"/>
              <a:ea typeface="ＭＳ Ｐゴシック" panose="020B0600070205080204" pitchFamily="50" charset="-128"/>
            </a:rPr>
            <a:t>2,500</a:t>
          </a:r>
          <a:r>
            <a:rPr kumimoji="1" lang="ja-JP" altLang="en-US" sz="1300">
              <a:latin typeface="ＭＳ Ｐゴシック" panose="020B0600070205080204" pitchFamily="50" charset="-128"/>
              <a:ea typeface="ＭＳ Ｐゴシック" panose="020B0600070205080204" pitchFamily="50" charset="-128"/>
            </a:rPr>
            <a:t>円減少しており、類似団体を</a:t>
          </a:r>
          <a:r>
            <a:rPr kumimoji="1" lang="en-US" altLang="ja-JP" sz="1300">
              <a:latin typeface="ＭＳ Ｐゴシック" panose="020B0600070205080204" pitchFamily="50" charset="-128"/>
              <a:ea typeface="ＭＳ Ｐゴシック" panose="020B0600070205080204" pitchFamily="50" charset="-128"/>
            </a:rPr>
            <a:t>832</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27,200</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円となっている。住民一人当たりの土木費は、ｻﾝｺﾞ台中央線新設事業などの減少により</a:t>
          </a:r>
          <a:r>
            <a:rPr kumimoji="1" lang="en-US" altLang="ja-JP" sz="1300">
              <a:latin typeface="ＭＳ Ｐゴシック" panose="020B0600070205080204" pitchFamily="50" charset="-128"/>
              <a:ea typeface="ＭＳ Ｐゴシック" panose="020B0600070205080204" pitchFamily="50" charset="-128"/>
            </a:rPr>
            <a:t>9,146</a:t>
          </a:r>
          <a:r>
            <a:rPr kumimoji="1" lang="ja-JP" altLang="en-US" sz="1300">
              <a:latin typeface="ＭＳ Ｐゴシック" panose="020B0600070205080204" pitchFamily="50" charset="-128"/>
              <a:ea typeface="ＭＳ Ｐゴシック" panose="020B0600070205080204" pitchFamily="50" charset="-128"/>
            </a:rPr>
            <a:t>円減少し、類似団体を</a:t>
          </a:r>
          <a:r>
            <a:rPr kumimoji="1" lang="en-US" altLang="ja-JP" sz="1300">
              <a:latin typeface="ＭＳ Ｐゴシック" panose="020B0600070205080204" pitchFamily="50" charset="-128"/>
              <a:ea typeface="ＭＳ Ｐゴシック" panose="020B0600070205080204" pitchFamily="50" charset="-128"/>
            </a:rPr>
            <a:t>13,166</a:t>
          </a:r>
          <a:r>
            <a:rPr kumimoji="1" lang="ja-JP" altLang="en-US" sz="1300">
              <a:latin typeface="ＭＳ Ｐゴシック" panose="020B0600070205080204" pitchFamily="50" charset="-128"/>
              <a:ea typeface="ＭＳ Ｐゴシック" panose="020B0600070205080204" pitchFamily="50" charset="-128"/>
            </a:rPr>
            <a:t>円下回る</a:t>
          </a:r>
          <a:r>
            <a:rPr kumimoji="1" lang="en-US" altLang="ja-JP" sz="1300">
              <a:latin typeface="ＭＳ Ｐゴシック" panose="020B0600070205080204" pitchFamily="50" charset="-128"/>
              <a:ea typeface="ＭＳ Ｐゴシック" panose="020B0600070205080204" pitchFamily="50" charset="-128"/>
            </a:rPr>
            <a:t>47,557</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円となっている。住民一人当たりの消防費は、田並地区地域防災拠点施設整備事業の減少などにより、</a:t>
          </a:r>
          <a:r>
            <a:rPr kumimoji="1" lang="en-US" altLang="ja-JP" sz="1300">
              <a:latin typeface="ＭＳ Ｐゴシック" panose="020B0600070205080204" pitchFamily="50" charset="-128"/>
              <a:ea typeface="ＭＳ Ｐゴシック" panose="020B0600070205080204" pitchFamily="50" charset="-128"/>
            </a:rPr>
            <a:t>2,780</a:t>
          </a:r>
          <a:r>
            <a:rPr kumimoji="1" lang="ja-JP" altLang="en-US" sz="1300">
              <a:latin typeface="ＭＳ Ｐゴシック" panose="020B0600070205080204" pitchFamily="50" charset="-128"/>
              <a:ea typeface="ＭＳ Ｐゴシック" panose="020B0600070205080204" pitchFamily="50" charset="-128"/>
            </a:rPr>
            <a:t>円減少しており、類似団体を</a:t>
          </a:r>
          <a:r>
            <a:rPr kumimoji="1" lang="en-US" altLang="ja-JP" sz="1300">
              <a:latin typeface="ＭＳ Ｐゴシック" panose="020B0600070205080204" pitchFamily="50" charset="-128"/>
              <a:ea typeface="ＭＳ Ｐゴシック" panose="020B0600070205080204" pitchFamily="50" charset="-128"/>
            </a:rPr>
            <a:t>16,901</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45,611</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円となっている。住民一人当たりの教育費は、学校空調設備整備事業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明許繰越分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の皆減などにより</a:t>
          </a:r>
          <a:r>
            <a:rPr kumimoji="1" lang="en-US" altLang="ja-JP" sz="1300">
              <a:latin typeface="ＭＳ Ｐゴシック" panose="020B0600070205080204" pitchFamily="50" charset="-128"/>
              <a:ea typeface="ＭＳ Ｐゴシック" panose="020B0600070205080204" pitchFamily="50" charset="-128"/>
            </a:rPr>
            <a:t>9,398</a:t>
          </a:r>
          <a:r>
            <a:rPr kumimoji="1" lang="ja-JP" altLang="en-US" sz="1300">
              <a:latin typeface="ＭＳ Ｐゴシック" panose="020B0600070205080204" pitchFamily="50" charset="-128"/>
              <a:ea typeface="ＭＳ Ｐゴシック" panose="020B0600070205080204" pitchFamily="50" charset="-128"/>
            </a:rPr>
            <a:t>円減少し、類似団体を</a:t>
          </a:r>
          <a:r>
            <a:rPr kumimoji="1" lang="en-US" altLang="ja-JP" sz="1300">
              <a:latin typeface="ＭＳ Ｐゴシック" panose="020B0600070205080204" pitchFamily="50" charset="-128"/>
              <a:ea typeface="ＭＳ Ｐゴシック" panose="020B0600070205080204" pitchFamily="50" charset="-128"/>
            </a:rPr>
            <a:t>13,677</a:t>
          </a:r>
          <a:r>
            <a:rPr kumimoji="1" lang="ja-JP" altLang="en-US" sz="1300">
              <a:latin typeface="ＭＳ Ｐゴシック" panose="020B0600070205080204" pitchFamily="50" charset="-128"/>
              <a:ea typeface="ＭＳ Ｐゴシック" panose="020B0600070205080204" pitchFamily="50" charset="-128"/>
            </a:rPr>
            <a:t>円下回る</a:t>
          </a:r>
          <a:r>
            <a:rPr kumimoji="1" lang="en-US" altLang="ja-JP" sz="1300">
              <a:latin typeface="ＭＳ Ｐゴシック" panose="020B0600070205080204" pitchFamily="50" charset="-128"/>
              <a:ea typeface="ＭＳ Ｐゴシック" panose="020B0600070205080204" pitchFamily="50" charset="-128"/>
            </a:rPr>
            <a:t>55,580</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円となっている。住民一人当たりの災害復旧事業費は、動鳴気漁港災害復旧事業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明許繰越分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の増加などにより</a:t>
          </a:r>
          <a:r>
            <a:rPr kumimoji="1" lang="en-US" altLang="ja-JP" sz="1300">
              <a:latin typeface="ＭＳ Ｐゴシック" panose="020B0600070205080204" pitchFamily="50" charset="-128"/>
              <a:ea typeface="ＭＳ Ｐゴシック" panose="020B0600070205080204" pitchFamily="50" charset="-128"/>
            </a:rPr>
            <a:t>7,334</a:t>
          </a:r>
          <a:r>
            <a:rPr kumimoji="1" lang="ja-JP" altLang="en-US" sz="1300">
              <a:latin typeface="ＭＳ Ｐゴシック" panose="020B0600070205080204" pitchFamily="50" charset="-128"/>
              <a:ea typeface="ＭＳ Ｐゴシック" panose="020B0600070205080204" pitchFamily="50" charset="-128"/>
            </a:rPr>
            <a:t>円増加し、類似団体を</a:t>
          </a:r>
          <a:r>
            <a:rPr kumimoji="1" lang="en-US" altLang="ja-JP" sz="1300">
              <a:latin typeface="ＭＳ Ｐゴシック" panose="020B0600070205080204" pitchFamily="50" charset="-128"/>
              <a:ea typeface="ＭＳ Ｐゴシック" panose="020B0600070205080204" pitchFamily="50" charset="-128"/>
            </a:rPr>
            <a:t>14,193</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21,106</a:t>
          </a:r>
          <a:r>
            <a:rPr kumimoji="1" lang="ja-JP" altLang="en-US" sz="1300">
              <a:latin typeface="ＭＳ Ｐゴシック" panose="020B0600070205080204" pitchFamily="50" charset="-128"/>
              <a:ea typeface="ＭＳ Ｐゴシック" panose="020B0600070205080204" pitchFamily="50" charset="-128"/>
            </a:rPr>
            <a:t>円となっている。公債費は、人口減少により一人当たりのコストが高くなったことから住民一人当たりの公債費が増加しており、類似団体を上回っている。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和歌山県串本町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前年度と比較し、歳入において繰入金や地方債の減少により</a:t>
          </a:r>
          <a:r>
            <a:rPr kumimoji="1" lang="en-US" altLang="ja-JP" sz="1400">
              <a:latin typeface="ＭＳ ゴシック" pitchFamily="49" charset="-128"/>
              <a:ea typeface="ＭＳ ゴシック" pitchFamily="49" charset="-128"/>
            </a:rPr>
            <a:t>1,741,768</a:t>
          </a:r>
          <a:r>
            <a:rPr kumimoji="1" lang="ja-JP" altLang="en-US" sz="1400">
              <a:latin typeface="ＭＳ ゴシック" pitchFamily="49" charset="-128"/>
              <a:ea typeface="ＭＳ ゴシック" pitchFamily="49" charset="-128"/>
            </a:rPr>
            <a:t>千円減少したものの、歳出においても総務費に係る普通建設事業費の減少により、</a:t>
          </a:r>
          <a:r>
            <a:rPr kumimoji="1" lang="en-US" altLang="ja-JP" sz="1400">
              <a:latin typeface="ＭＳ ゴシック" pitchFamily="49" charset="-128"/>
              <a:ea typeface="ＭＳ ゴシック" pitchFamily="49" charset="-128"/>
            </a:rPr>
            <a:t>1,773,788</a:t>
          </a:r>
          <a:r>
            <a:rPr kumimoji="1" lang="ja-JP" altLang="en-US" sz="1400">
              <a:latin typeface="ＭＳ ゴシック" pitchFamily="49" charset="-128"/>
              <a:ea typeface="ＭＳ ゴシック" pitchFamily="49" charset="-128"/>
            </a:rPr>
            <a:t>千円減少したことで、実質単年度収支は</a:t>
          </a:r>
          <a:r>
            <a:rPr kumimoji="1" lang="en-US" altLang="ja-JP" sz="1400">
              <a:latin typeface="ＭＳ ゴシック" pitchFamily="49" charset="-128"/>
              <a:ea typeface="ＭＳ ゴシック" pitchFamily="49" charset="-128"/>
            </a:rPr>
            <a:t>508,137</a:t>
          </a:r>
          <a:r>
            <a:rPr kumimoji="1" lang="ja-JP" altLang="en-US" sz="1400">
              <a:latin typeface="ＭＳ ゴシック" pitchFamily="49" charset="-128"/>
              <a:ea typeface="ＭＳ ゴシック" pitchFamily="49" charset="-128"/>
            </a:rPr>
            <a:t>千円の黒字なり、実質単年度収支の標準財政規模比は</a:t>
          </a:r>
          <a:r>
            <a:rPr kumimoji="1" lang="en-US" altLang="ja-JP" sz="1400">
              <a:latin typeface="ＭＳ ゴシック" pitchFamily="49" charset="-128"/>
              <a:ea typeface="ＭＳ ゴシック" pitchFamily="49" charset="-128"/>
            </a:rPr>
            <a:t>7.89</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和歌山県串本町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年度まで赤字となっていた国民健康保険事業特別会計が平成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年度以降黒字に転じたものの、病院事業会計においては平成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年度まで資金不足が発生していた。令和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年度では資金不足は解消したが依然として厳しい経営となっており、改革プランに沿った取り組みを進め、経営健全化に努める。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zoomScale="70" zoomScaleNormal="70" workbookViewId="0">
      <selection activeCell="L3" sqref="L3:V5"/>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13165865</v>
      </c>
      <c r="BO4" s="488"/>
      <c r="BP4" s="488"/>
      <c r="BQ4" s="488"/>
      <c r="BR4" s="488"/>
      <c r="BS4" s="488"/>
      <c r="BT4" s="488"/>
      <c r="BU4" s="489"/>
      <c r="BV4" s="487">
        <v>14907633</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6.5</v>
      </c>
      <c r="CU4" s="628"/>
      <c r="CV4" s="628"/>
      <c r="CW4" s="628"/>
      <c r="CX4" s="628"/>
      <c r="CY4" s="628"/>
      <c r="CZ4" s="628"/>
      <c r="DA4" s="629"/>
      <c r="DB4" s="627">
        <v>3.9</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12722342</v>
      </c>
      <c r="BO5" s="459"/>
      <c r="BP5" s="459"/>
      <c r="BQ5" s="459"/>
      <c r="BR5" s="459"/>
      <c r="BS5" s="459"/>
      <c r="BT5" s="459"/>
      <c r="BU5" s="460"/>
      <c r="BV5" s="458">
        <v>14496130</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90.3</v>
      </c>
      <c r="CU5" s="456"/>
      <c r="CV5" s="456"/>
      <c r="CW5" s="456"/>
      <c r="CX5" s="456"/>
      <c r="CY5" s="456"/>
      <c r="CZ5" s="456"/>
      <c r="DA5" s="457"/>
      <c r="DB5" s="455">
        <v>93.3</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443523</v>
      </c>
      <c r="BO6" s="459"/>
      <c r="BP6" s="459"/>
      <c r="BQ6" s="459"/>
      <c r="BR6" s="459"/>
      <c r="BS6" s="459"/>
      <c r="BT6" s="459"/>
      <c r="BU6" s="460"/>
      <c r="BV6" s="458">
        <v>411503</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92.7</v>
      </c>
      <c r="CU6" s="602"/>
      <c r="CV6" s="602"/>
      <c r="CW6" s="602"/>
      <c r="CX6" s="602"/>
      <c r="CY6" s="602"/>
      <c r="CZ6" s="602"/>
      <c r="DA6" s="603"/>
      <c r="DB6" s="601">
        <v>96.1</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94</v>
      </c>
      <c r="AV7" s="517"/>
      <c r="AW7" s="517"/>
      <c r="AX7" s="517"/>
      <c r="AY7" s="472" t="s">
        <v>105</v>
      </c>
      <c r="AZ7" s="473"/>
      <c r="BA7" s="473"/>
      <c r="BB7" s="473"/>
      <c r="BC7" s="473"/>
      <c r="BD7" s="473"/>
      <c r="BE7" s="473"/>
      <c r="BF7" s="473"/>
      <c r="BG7" s="473"/>
      <c r="BH7" s="473"/>
      <c r="BI7" s="473"/>
      <c r="BJ7" s="473"/>
      <c r="BK7" s="473"/>
      <c r="BL7" s="473"/>
      <c r="BM7" s="474"/>
      <c r="BN7" s="458">
        <v>24129</v>
      </c>
      <c r="BO7" s="459"/>
      <c r="BP7" s="459"/>
      <c r="BQ7" s="459"/>
      <c r="BR7" s="459"/>
      <c r="BS7" s="459"/>
      <c r="BT7" s="459"/>
      <c r="BU7" s="460"/>
      <c r="BV7" s="458">
        <v>174224</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6444250</v>
      </c>
      <c r="CU7" s="459"/>
      <c r="CV7" s="459"/>
      <c r="CW7" s="459"/>
      <c r="CX7" s="459"/>
      <c r="CY7" s="459"/>
      <c r="CZ7" s="459"/>
      <c r="DA7" s="460"/>
      <c r="DB7" s="458">
        <v>6051295</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108</v>
      </c>
      <c r="AV8" s="517"/>
      <c r="AW8" s="517"/>
      <c r="AX8" s="517"/>
      <c r="AY8" s="472" t="s">
        <v>109</v>
      </c>
      <c r="AZ8" s="473"/>
      <c r="BA8" s="473"/>
      <c r="BB8" s="473"/>
      <c r="BC8" s="473"/>
      <c r="BD8" s="473"/>
      <c r="BE8" s="473"/>
      <c r="BF8" s="473"/>
      <c r="BG8" s="473"/>
      <c r="BH8" s="473"/>
      <c r="BI8" s="473"/>
      <c r="BJ8" s="473"/>
      <c r="BK8" s="473"/>
      <c r="BL8" s="473"/>
      <c r="BM8" s="474"/>
      <c r="BN8" s="458">
        <v>419394</v>
      </c>
      <c r="BO8" s="459"/>
      <c r="BP8" s="459"/>
      <c r="BQ8" s="459"/>
      <c r="BR8" s="459"/>
      <c r="BS8" s="459"/>
      <c r="BT8" s="459"/>
      <c r="BU8" s="460"/>
      <c r="BV8" s="458">
        <v>237279</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0.26</v>
      </c>
      <c r="CU8" s="562"/>
      <c r="CV8" s="562"/>
      <c r="CW8" s="562"/>
      <c r="CX8" s="562"/>
      <c r="CY8" s="562"/>
      <c r="CZ8" s="562"/>
      <c r="DA8" s="563"/>
      <c r="DB8" s="561">
        <v>0.26</v>
      </c>
      <c r="DC8" s="562"/>
      <c r="DD8" s="562"/>
      <c r="DE8" s="562"/>
      <c r="DF8" s="562"/>
      <c r="DG8" s="562"/>
      <c r="DH8" s="562"/>
      <c r="DI8" s="563"/>
    </row>
    <row r="9" spans="1:119" ht="18.75" customHeight="1" thickBot="1" x14ac:dyDescent="0.2">
      <c r="A9" s="178"/>
      <c r="B9" s="590" t="s">
        <v>111</v>
      </c>
      <c r="C9" s="591"/>
      <c r="D9" s="591"/>
      <c r="E9" s="591"/>
      <c r="F9" s="591"/>
      <c r="G9" s="591"/>
      <c r="H9" s="591"/>
      <c r="I9" s="591"/>
      <c r="J9" s="591"/>
      <c r="K9" s="509"/>
      <c r="L9" s="592" t="s">
        <v>112</v>
      </c>
      <c r="M9" s="593"/>
      <c r="N9" s="593"/>
      <c r="O9" s="593"/>
      <c r="P9" s="593"/>
      <c r="Q9" s="594"/>
      <c r="R9" s="595">
        <v>14959</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115</v>
      </c>
      <c r="AV9" s="517"/>
      <c r="AW9" s="517"/>
      <c r="AX9" s="517"/>
      <c r="AY9" s="472" t="s">
        <v>116</v>
      </c>
      <c r="AZ9" s="473"/>
      <c r="BA9" s="473"/>
      <c r="BB9" s="473"/>
      <c r="BC9" s="473"/>
      <c r="BD9" s="473"/>
      <c r="BE9" s="473"/>
      <c r="BF9" s="473"/>
      <c r="BG9" s="473"/>
      <c r="BH9" s="473"/>
      <c r="BI9" s="473"/>
      <c r="BJ9" s="473"/>
      <c r="BK9" s="473"/>
      <c r="BL9" s="473"/>
      <c r="BM9" s="474"/>
      <c r="BN9" s="458">
        <v>182115</v>
      </c>
      <c r="BO9" s="459"/>
      <c r="BP9" s="459"/>
      <c r="BQ9" s="459"/>
      <c r="BR9" s="459"/>
      <c r="BS9" s="459"/>
      <c r="BT9" s="459"/>
      <c r="BU9" s="460"/>
      <c r="BV9" s="458">
        <v>48905</v>
      </c>
      <c r="BW9" s="459"/>
      <c r="BX9" s="459"/>
      <c r="BY9" s="459"/>
      <c r="BZ9" s="459"/>
      <c r="CA9" s="459"/>
      <c r="CB9" s="459"/>
      <c r="CC9" s="460"/>
      <c r="CD9" s="498" t="s">
        <v>117</v>
      </c>
      <c r="CE9" s="418"/>
      <c r="CF9" s="418"/>
      <c r="CG9" s="418"/>
      <c r="CH9" s="418"/>
      <c r="CI9" s="418"/>
      <c r="CJ9" s="418"/>
      <c r="CK9" s="418"/>
      <c r="CL9" s="418"/>
      <c r="CM9" s="418"/>
      <c r="CN9" s="418"/>
      <c r="CO9" s="418"/>
      <c r="CP9" s="418"/>
      <c r="CQ9" s="418"/>
      <c r="CR9" s="418"/>
      <c r="CS9" s="499"/>
      <c r="CT9" s="455">
        <v>17.2</v>
      </c>
      <c r="CU9" s="456"/>
      <c r="CV9" s="456"/>
      <c r="CW9" s="456"/>
      <c r="CX9" s="456"/>
      <c r="CY9" s="456"/>
      <c r="CZ9" s="456"/>
      <c r="DA9" s="457"/>
      <c r="DB9" s="455">
        <v>16.8</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118</v>
      </c>
      <c r="M10" s="415"/>
      <c r="N10" s="415"/>
      <c r="O10" s="415"/>
      <c r="P10" s="415"/>
      <c r="Q10" s="416"/>
      <c r="R10" s="411">
        <v>16558</v>
      </c>
      <c r="S10" s="412"/>
      <c r="T10" s="412"/>
      <c r="U10" s="412"/>
      <c r="V10" s="471"/>
      <c r="W10" s="599"/>
      <c r="X10" s="409"/>
      <c r="Y10" s="409"/>
      <c r="Z10" s="409"/>
      <c r="AA10" s="409"/>
      <c r="AB10" s="409"/>
      <c r="AC10" s="409"/>
      <c r="AD10" s="409"/>
      <c r="AE10" s="409"/>
      <c r="AF10" s="409"/>
      <c r="AG10" s="409"/>
      <c r="AH10" s="409"/>
      <c r="AI10" s="409"/>
      <c r="AJ10" s="409"/>
      <c r="AK10" s="409"/>
      <c r="AL10" s="600"/>
      <c r="AM10" s="515" t="s">
        <v>119</v>
      </c>
      <c r="AN10" s="415"/>
      <c r="AO10" s="415"/>
      <c r="AP10" s="415"/>
      <c r="AQ10" s="415"/>
      <c r="AR10" s="415"/>
      <c r="AS10" s="415"/>
      <c r="AT10" s="416"/>
      <c r="AU10" s="516" t="s">
        <v>120</v>
      </c>
      <c r="AV10" s="517"/>
      <c r="AW10" s="517"/>
      <c r="AX10" s="517"/>
      <c r="AY10" s="472" t="s">
        <v>121</v>
      </c>
      <c r="AZ10" s="473"/>
      <c r="BA10" s="473"/>
      <c r="BB10" s="473"/>
      <c r="BC10" s="473"/>
      <c r="BD10" s="473"/>
      <c r="BE10" s="473"/>
      <c r="BF10" s="473"/>
      <c r="BG10" s="473"/>
      <c r="BH10" s="473"/>
      <c r="BI10" s="473"/>
      <c r="BJ10" s="473"/>
      <c r="BK10" s="473"/>
      <c r="BL10" s="473"/>
      <c r="BM10" s="474"/>
      <c r="BN10" s="458">
        <v>326022</v>
      </c>
      <c r="BO10" s="459"/>
      <c r="BP10" s="459"/>
      <c r="BQ10" s="459"/>
      <c r="BR10" s="459"/>
      <c r="BS10" s="459"/>
      <c r="BT10" s="459"/>
      <c r="BU10" s="460"/>
      <c r="BV10" s="458">
        <v>89122</v>
      </c>
      <c r="BW10" s="459"/>
      <c r="BX10" s="459"/>
      <c r="BY10" s="459"/>
      <c r="BZ10" s="459"/>
      <c r="CA10" s="459"/>
      <c r="CB10" s="459"/>
      <c r="CC10" s="460"/>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123</v>
      </c>
      <c r="M11" s="420"/>
      <c r="N11" s="420"/>
      <c r="O11" s="420"/>
      <c r="P11" s="420"/>
      <c r="Q11" s="421"/>
      <c r="R11" s="587" t="s">
        <v>124</v>
      </c>
      <c r="S11" s="588"/>
      <c r="T11" s="588"/>
      <c r="U11" s="588"/>
      <c r="V11" s="589"/>
      <c r="W11" s="599"/>
      <c r="X11" s="409"/>
      <c r="Y11" s="409"/>
      <c r="Z11" s="409"/>
      <c r="AA11" s="409"/>
      <c r="AB11" s="409"/>
      <c r="AC11" s="409"/>
      <c r="AD11" s="409"/>
      <c r="AE11" s="409"/>
      <c r="AF11" s="409"/>
      <c r="AG11" s="409"/>
      <c r="AH11" s="409"/>
      <c r="AI11" s="409"/>
      <c r="AJ11" s="409"/>
      <c r="AK11" s="409"/>
      <c r="AL11" s="600"/>
      <c r="AM11" s="515" t="s">
        <v>125</v>
      </c>
      <c r="AN11" s="415"/>
      <c r="AO11" s="415"/>
      <c r="AP11" s="415"/>
      <c r="AQ11" s="415"/>
      <c r="AR11" s="415"/>
      <c r="AS11" s="415"/>
      <c r="AT11" s="416"/>
      <c r="AU11" s="516" t="s">
        <v>126</v>
      </c>
      <c r="AV11" s="517"/>
      <c r="AW11" s="517"/>
      <c r="AX11" s="517"/>
      <c r="AY11" s="472" t="s">
        <v>127</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128</v>
      </c>
      <c r="CE11" s="418"/>
      <c r="CF11" s="418"/>
      <c r="CG11" s="418"/>
      <c r="CH11" s="418"/>
      <c r="CI11" s="418"/>
      <c r="CJ11" s="418"/>
      <c r="CK11" s="418"/>
      <c r="CL11" s="418"/>
      <c r="CM11" s="418"/>
      <c r="CN11" s="418"/>
      <c r="CO11" s="418"/>
      <c r="CP11" s="418"/>
      <c r="CQ11" s="418"/>
      <c r="CR11" s="418"/>
      <c r="CS11" s="499"/>
      <c r="CT11" s="561" t="s">
        <v>129</v>
      </c>
      <c r="CU11" s="562"/>
      <c r="CV11" s="562"/>
      <c r="CW11" s="562"/>
      <c r="CX11" s="562"/>
      <c r="CY11" s="562"/>
      <c r="CZ11" s="562"/>
      <c r="DA11" s="563"/>
      <c r="DB11" s="561" t="s">
        <v>129</v>
      </c>
      <c r="DC11" s="562"/>
      <c r="DD11" s="562"/>
      <c r="DE11" s="562"/>
      <c r="DF11" s="562"/>
      <c r="DG11" s="562"/>
      <c r="DH11" s="562"/>
      <c r="DI11" s="563"/>
    </row>
    <row r="12" spans="1:119" ht="18.75" customHeight="1" x14ac:dyDescent="0.15">
      <c r="A12" s="178"/>
      <c r="B12" s="564" t="s">
        <v>130</v>
      </c>
      <c r="C12" s="565"/>
      <c r="D12" s="565"/>
      <c r="E12" s="565"/>
      <c r="F12" s="565"/>
      <c r="G12" s="565"/>
      <c r="H12" s="565"/>
      <c r="I12" s="565"/>
      <c r="J12" s="565"/>
      <c r="K12" s="566"/>
      <c r="L12" s="573" t="s">
        <v>131</v>
      </c>
      <c r="M12" s="574"/>
      <c r="N12" s="574"/>
      <c r="O12" s="574"/>
      <c r="P12" s="574"/>
      <c r="Q12" s="575"/>
      <c r="R12" s="576">
        <v>15160</v>
      </c>
      <c r="S12" s="577"/>
      <c r="T12" s="577"/>
      <c r="U12" s="577"/>
      <c r="V12" s="578"/>
      <c r="W12" s="579" t="s">
        <v>1</v>
      </c>
      <c r="X12" s="517"/>
      <c r="Y12" s="517"/>
      <c r="Z12" s="517"/>
      <c r="AA12" s="517"/>
      <c r="AB12" s="580"/>
      <c r="AC12" s="581" t="s">
        <v>132</v>
      </c>
      <c r="AD12" s="582"/>
      <c r="AE12" s="582"/>
      <c r="AF12" s="582"/>
      <c r="AG12" s="583"/>
      <c r="AH12" s="581" t="s">
        <v>133</v>
      </c>
      <c r="AI12" s="582"/>
      <c r="AJ12" s="582"/>
      <c r="AK12" s="582"/>
      <c r="AL12" s="584"/>
      <c r="AM12" s="515" t="s">
        <v>134</v>
      </c>
      <c r="AN12" s="415"/>
      <c r="AO12" s="415"/>
      <c r="AP12" s="415"/>
      <c r="AQ12" s="415"/>
      <c r="AR12" s="415"/>
      <c r="AS12" s="415"/>
      <c r="AT12" s="416"/>
      <c r="AU12" s="516" t="s">
        <v>135</v>
      </c>
      <c r="AV12" s="517"/>
      <c r="AW12" s="517"/>
      <c r="AX12" s="517"/>
      <c r="AY12" s="472" t="s">
        <v>136</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191325</v>
      </c>
      <c r="BW12" s="459"/>
      <c r="BX12" s="459"/>
      <c r="BY12" s="459"/>
      <c r="BZ12" s="459"/>
      <c r="CA12" s="459"/>
      <c r="CB12" s="459"/>
      <c r="CC12" s="460"/>
      <c r="CD12" s="498" t="s">
        <v>137</v>
      </c>
      <c r="CE12" s="418"/>
      <c r="CF12" s="418"/>
      <c r="CG12" s="418"/>
      <c r="CH12" s="418"/>
      <c r="CI12" s="418"/>
      <c r="CJ12" s="418"/>
      <c r="CK12" s="418"/>
      <c r="CL12" s="418"/>
      <c r="CM12" s="418"/>
      <c r="CN12" s="418"/>
      <c r="CO12" s="418"/>
      <c r="CP12" s="418"/>
      <c r="CQ12" s="418"/>
      <c r="CR12" s="418"/>
      <c r="CS12" s="499"/>
      <c r="CT12" s="561" t="s">
        <v>138</v>
      </c>
      <c r="CU12" s="562"/>
      <c r="CV12" s="562"/>
      <c r="CW12" s="562"/>
      <c r="CX12" s="562"/>
      <c r="CY12" s="562"/>
      <c r="CZ12" s="562"/>
      <c r="DA12" s="563"/>
      <c r="DB12" s="561" t="s">
        <v>129</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139</v>
      </c>
      <c r="N13" s="543"/>
      <c r="O13" s="543"/>
      <c r="P13" s="543"/>
      <c r="Q13" s="544"/>
      <c r="R13" s="545">
        <v>15085</v>
      </c>
      <c r="S13" s="546"/>
      <c r="T13" s="546"/>
      <c r="U13" s="546"/>
      <c r="V13" s="547"/>
      <c r="W13" s="548" t="s">
        <v>140</v>
      </c>
      <c r="X13" s="444"/>
      <c r="Y13" s="444"/>
      <c r="Z13" s="444"/>
      <c r="AA13" s="444"/>
      <c r="AB13" s="445"/>
      <c r="AC13" s="411">
        <v>501</v>
      </c>
      <c r="AD13" s="412"/>
      <c r="AE13" s="412"/>
      <c r="AF13" s="412"/>
      <c r="AG13" s="413"/>
      <c r="AH13" s="411">
        <v>588</v>
      </c>
      <c r="AI13" s="412"/>
      <c r="AJ13" s="412"/>
      <c r="AK13" s="412"/>
      <c r="AL13" s="471"/>
      <c r="AM13" s="515" t="s">
        <v>141</v>
      </c>
      <c r="AN13" s="415"/>
      <c r="AO13" s="415"/>
      <c r="AP13" s="415"/>
      <c r="AQ13" s="415"/>
      <c r="AR13" s="415"/>
      <c r="AS13" s="415"/>
      <c r="AT13" s="416"/>
      <c r="AU13" s="516" t="s">
        <v>135</v>
      </c>
      <c r="AV13" s="517"/>
      <c r="AW13" s="517"/>
      <c r="AX13" s="517"/>
      <c r="AY13" s="472" t="s">
        <v>142</v>
      </c>
      <c r="AZ13" s="473"/>
      <c r="BA13" s="473"/>
      <c r="BB13" s="473"/>
      <c r="BC13" s="473"/>
      <c r="BD13" s="473"/>
      <c r="BE13" s="473"/>
      <c r="BF13" s="473"/>
      <c r="BG13" s="473"/>
      <c r="BH13" s="473"/>
      <c r="BI13" s="473"/>
      <c r="BJ13" s="473"/>
      <c r="BK13" s="473"/>
      <c r="BL13" s="473"/>
      <c r="BM13" s="474"/>
      <c r="BN13" s="458">
        <v>508137</v>
      </c>
      <c r="BO13" s="459"/>
      <c r="BP13" s="459"/>
      <c r="BQ13" s="459"/>
      <c r="BR13" s="459"/>
      <c r="BS13" s="459"/>
      <c r="BT13" s="459"/>
      <c r="BU13" s="460"/>
      <c r="BV13" s="458">
        <v>-53298</v>
      </c>
      <c r="BW13" s="459"/>
      <c r="BX13" s="459"/>
      <c r="BY13" s="459"/>
      <c r="BZ13" s="459"/>
      <c r="CA13" s="459"/>
      <c r="CB13" s="459"/>
      <c r="CC13" s="460"/>
      <c r="CD13" s="498" t="s">
        <v>143</v>
      </c>
      <c r="CE13" s="418"/>
      <c r="CF13" s="418"/>
      <c r="CG13" s="418"/>
      <c r="CH13" s="418"/>
      <c r="CI13" s="418"/>
      <c r="CJ13" s="418"/>
      <c r="CK13" s="418"/>
      <c r="CL13" s="418"/>
      <c r="CM13" s="418"/>
      <c r="CN13" s="418"/>
      <c r="CO13" s="418"/>
      <c r="CP13" s="418"/>
      <c r="CQ13" s="418"/>
      <c r="CR13" s="418"/>
      <c r="CS13" s="499"/>
      <c r="CT13" s="455">
        <v>11.2</v>
      </c>
      <c r="CU13" s="456"/>
      <c r="CV13" s="456"/>
      <c r="CW13" s="456"/>
      <c r="CX13" s="456"/>
      <c r="CY13" s="456"/>
      <c r="CZ13" s="456"/>
      <c r="DA13" s="457"/>
      <c r="DB13" s="455">
        <v>11</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144</v>
      </c>
      <c r="M14" s="585"/>
      <c r="N14" s="585"/>
      <c r="O14" s="585"/>
      <c r="P14" s="585"/>
      <c r="Q14" s="586"/>
      <c r="R14" s="545">
        <v>15468</v>
      </c>
      <c r="S14" s="546"/>
      <c r="T14" s="546"/>
      <c r="U14" s="546"/>
      <c r="V14" s="547"/>
      <c r="W14" s="549"/>
      <c r="X14" s="447"/>
      <c r="Y14" s="447"/>
      <c r="Z14" s="447"/>
      <c r="AA14" s="447"/>
      <c r="AB14" s="448"/>
      <c r="AC14" s="538">
        <v>8.1</v>
      </c>
      <c r="AD14" s="539"/>
      <c r="AE14" s="539"/>
      <c r="AF14" s="539"/>
      <c r="AG14" s="540"/>
      <c r="AH14" s="538">
        <v>8.8000000000000007</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145</v>
      </c>
      <c r="CE14" s="496"/>
      <c r="CF14" s="496"/>
      <c r="CG14" s="496"/>
      <c r="CH14" s="496"/>
      <c r="CI14" s="496"/>
      <c r="CJ14" s="496"/>
      <c r="CK14" s="496"/>
      <c r="CL14" s="496"/>
      <c r="CM14" s="496"/>
      <c r="CN14" s="496"/>
      <c r="CO14" s="496"/>
      <c r="CP14" s="496"/>
      <c r="CQ14" s="496"/>
      <c r="CR14" s="496"/>
      <c r="CS14" s="497"/>
      <c r="CT14" s="555">
        <v>78.599999999999994</v>
      </c>
      <c r="CU14" s="556"/>
      <c r="CV14" s="556"/>
      <c r="CW14" s="556"/>
      <c r="CX14" s="556"/>
      <c r="CY14" s="556"/>
      <c r="CZ14" s="556"/>
      <c r="DA14" s="557"/>
      <c r="DB14" s="555">
        <v>84.8</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139</v>
      </c>
      <c r="N15" s="543"/>
      <c r="O15" s="543"/>
      <c r="P15" s="543"/>
      <c r="Q15" s="544"/>
      <c r="R15" s="545">
        <v>15402</v>
      </c>
      <c r="S15" s="546"/>
      <c r="T15" s="546"/>
      <c r="U15" s="546"/>
      <c r="V15" s="547"/>
      <c r="W15" s="548" t="s">
        <v>146</v>
      </c>
      <c r="X15" s="444"/>
      <c r="Y15" s="444"/>
      <c r="Z15" s="444"/>
      <c r="AA15" s="444"/>
      <c r="AB15" s="445"/>
      <c r="AC15" s="411">
        <v>804</v>
      </c>
      <c r="AD15" s="412"/>
      <c r="AE15" s="412"/>
      <c r="AF15" s="412"/>
      <c r="AG15" s="413"/>
      <c r="AH15" s="411">
        <v>826</v>
      </c>
      <c r="AI15" s="412"/>
      <c r="AJ15" s="412"/>
      <c r="AK15" s="412"/>
      <c r="AL15" s="471"/>
      <c r="AM15" s="515"/>
      <c r="AN15" s="415"/>
      <c r="AO15" s="415"/>
      <c r="AP15" s="415"/>
      <c r="AQ15" s="415"/>
      <c r="AR15" s="415"/>
      <c r="AS15" s="415"/>
      <c r="AT15" s="416"/>
      <c r="AU15" s="516"/>
      <c r="AV15" s="517"/>
      <c r="AW15" s="517"/>
      <c r="AX15" s="517"/>
      <c r="AY15" s="484" t="s">
        <v>147</v>
      </c>
      <c r="AZ15" s="485"/>
      <c r="BA15" s="485"/>
      <c r="BB15" s="485"/>
      <c r="BC15" s="485"/>
      <c r="BD15" s="485"/>
      <c r="BE15" s="485"/>
      <c r="BF15" s="485"/>
      <c r="BG15" s="485"/>
      <c r="BH15" s="485"/>
      <c r="BI15" s="485"/>
      <c r="BJ15" s="485"/>
      <c r="BK15" s="485"/>
      <c r="BL15" s="485"/>
      <c r="BM15" s="486"/>
      <c r="BN15" s="487">
        <v>1446540</v>
      </c>
      <c r="BO15" s="488"/>
      <c r="BP15" s="488"/>
      <c r="BQ15" s="488"/>
      <c r="BR15" s="488"/>
      <c r="BS15" s="488"/>
      <c r="BT15" s="488"/>
      <c r="BU15" s="489"/>
      <c r="BV15" s="487">
        <v>1474678</v>
      </c>
      <c r="BW15" s="488"/>
      <c r="BX15" s="488"/>
      <c r="BY15" s="488"/>
      <c r="BZ15" s="488"/>
      <c r="CA15" s="488"/>
      <c r="CB15" s="488"/>
      <c r="CC15" s="489"/>
      <c r="CD15" s="558" t="s">
        <v>148</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149</v>
      </c>
      <c r="M16" s="533"/>
      <c r="N16" s="533"/>
      <c r="O16" s="533"/>
      <c r="P16" s="533"/>
      <c r="Q16" s="534"/>
      <c r="R16" s="535" t="s">
        <v>150</v>
      </c>
      <c r="S16" s="536"/>
      <c r="T16" s="536"/>
      <c r="U16" s="536"/>
      <c r="V16" s="537"/>
      <c r="W16" s="549"/>
      <c r="X16" s="447"/>
      <c r="Y16" s="447"/>
      <c r="Z16" s="447"/>
      <c r="AA16" s="447"/>
      <c r="AB16" s="448"/>
      <c r="AC16" s="538">
        <v>13</v>
      </c>
      <c r="AD16" s="539"/>
      <c r="AE16" s="539"/>
      <c r="AF16" s="539"/>
      <c r="AG16" s="540"/>
      <c r="AH16" s="538">
        <v>12.3</v>
      </c>
      <c r="AI16" s="539"/>
      <c r="AJ16" s="539"/>
      <c r="AK16" s="539"/>
      <c r="AL16" s="541"/>
      <c r="AM16" s="515"/>
      <c r="AN16" s="415"/>
      <c r="AO16" s="415"/>
      <c r="AP16" s="415"/>
      <c r="AQ16" s="415"/>
      <c r="AR16" s="415"/>
      <c r="AS16" s="415"/>
      <c r="AT16" s="416"/>
      <c r="AU16" s="516"/>
      <c r="AV16" s="517"/>
      <c r="AW16" s="517"/>
      <c r="AX16" s="517"/>
      <c r="AY16" s="472" t="s">
        <v>151</v>
      </c>
      <c r="AZ16" s="473"/>
      <c r="BA16" s="473"/>
      <c r="BB16" s="473"/>
      <c r="BC16" s="473"/>
      <c r="BD16" s="473"/>
      <c r="BE16" s="473"/>
      <c r="BF16" s="473"/>
      <c r="BG16" s="473"/>
      <c r="BH16" s="473"/>
      <c r="BI16" s="473"/>
      <c r="BJ16" s="473"/>
      <c r="BK16" s="473"/>
      <c r="BL16" s="473"/>
      <c r="BM16" s="474"/>
      <c r="BN16" s="458">
        <v>5856013</v>
      </c>
      <c r="BO16" s="459"/>
      <c r="BP16" s="459"/>
      <c r="BQ16" s="459"/>
      <c r="BR16" s="459"/>
      <c r="BS16" s="459"/>
      <c r="BT16" s="459"/>
      <c r="BU16" s="460"/>
      <c r="BV16" s="458">
        <v>5480565</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152</v>
      </c>
      <c r="N17" s="552"/>
      <c r="O17" s="552"/>
      <c r="P17" s="552"/>
      <c r="Q17" s="553"/>
      <c r="R17" s="535" t="s">
        <v>153</v>
      </c>
      <c r="S17" s="536"/>
      <c r="T17" s="536"/>
      <c r="U17" s="536"/>
      <c r="V17" s="537"/>
      <c r="W17" s="548" t="s">
        <v>154</v>
      </c>
      <c r="X17" s="444"/>
      <c r="Y17" s="444"/>
      <c r="Z17" s="444"/>
      <c r="AA17" s="444"/>
      <c r="AB17" s="445"/>
      <c r="AC17" s="411">
        <v>4898</v>
      </c>
      <c r="AD17" s="412"/>
      <c r="AE17" s="412"/>
      <c r="AF17" s="412"/>
      <c r="AG17" s="413"/>
      <c r="AH17" s="411">
        <v>5282</v>
      </c>
      <c r="AI17" s="412"/>
      <c r="AJ17" s="412"/>
      <c r="AK17" s="412"/>
      <c r="AL17" s="471"/>
      <c r="AM17" s="515"/>
      <c r="AN17" s="415"/>
      <c r="AO17" s="415"/>
      <c r="AP17" s="415"/>
      <c r="AQ17" s="415"/>
      <c r="AR17" s="415"/>
      <c r="AS17" s="415"/>
      <c r="AT17" s="416"/>
      <c r="AU17" s="516"/>
      <c r="AV17" s="517"/>
      <c r="AW17" s="517"/>
      <c r="AX17" s="517"/>
      <c r="AY17" s="472" t="s">
        <v>155</v>
      </c>
      <c r="AZ17" s="473"/>
      <c r="BA17" s="473"/>
      <c r="BB17" s="473"/>
      <c r="BC17" s="473"/>
      <c r="BD17" s="473"/>
      <c r="BE17" s="473"/>
      <c r="BF17" s="473"/>
      <c r="BG17" s="473"/>
      <c r="BH17" s="473"/>
      <c r="BI17" s="473"/>
      <c r="BJ17" s="473"/>
      <c r="BK17" s="473"/>
      <c r="BL17" s="473"/>
      <c r="BM17" s="474"/>
      <c r="BN17" s="458">
        <v>1804800</v>
      </c>
      <c r="BO17" s="459"/>
      <c r="BP17" s="459"/>
      <c r="BQ17" s="459"/>
      <c r="BR17" s="459"/>
      <c r="BS17" s="459"/>
      <c r="BT17" s="459"/>
      <c r="BU17" s="460"/>
      <c r="BV17" s="458">
        <v>1838725</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156</v>
      </c>
      <c r="C18" s="509"/>
      <c r="D18" s="509"/>
      <c r="E18" s="510"/>
      <c r="F18" s="510"/>
      <c r="G18" s="510"/>
      <c r="H18" s="510"/>
      <c r="I18" s="510"/>
      <c r="J18" s="510"/>
      <c r="K18" s="510"/>
      <c r="L18" s="511">
        <v>135.66999999999999</v>
      </c>
      <c r="M18" s="511"/>
      <c r="N18" s="511"/>
      <c r="O18" s="511"/>
      <c r="P18" s="511"/>
      <c r="Q18" s="511"/>
      <c r="R18" s="512"/>
      <c r="S18" s="512"/>
      <c r="T18" s="512"/>
      <c r="U18" s="512"/>
      <c r="V18" s="513"/>
      <c r="W18" s="529"/>
      <c r="X18" s="530"/>
      <c r="Y18" s="530"/>
      <c r="Z18" s="530"/>
      <c r="AA18" s="530"/>
      <c r="AB18" s="554"/>
      <c r="AC18" s="428">
        <v>79</v>
      </c>
      <c r="AD18" s="429"/>
      <c r="AE18" s="429"/>
      <c r="AF18" s="429"/>
      <c r="AG18" s="514"/>
      <c r="AH18" s="428">
        <v>78.900000000000006</v>
      </c>
      <c r="AI18" s="429"/>
      <c r="AJ18" s="429"/>
      <c r="AK18" s="429"/>
      <c r="AL18" s="430"/>
      <c r="AM18" s="515"/>
      <c r="AN18" s="415"/>
      <c r="AO18" s="415"/>
      <c r="AP18" s="415"/>
      <c r="AQ18" s="415"/>
      <c r="AR18" s="415"/>
      <c r="AS18" s="415"/>
      <c r="AT18" s="416"/>
      <c r="AU18" s="516"/>
      <c r="AV18" s="517"/>
      <c r="AW18" s="517"/>
      <c r="AX18" s="517"/>
      <c r="AY18" s="472" t="s">
        <v>157</v>
      </c>
      <c r="AZ18" s="473"/>
      <c r="BA18" s="473"/>
      <c r="BB18" s="473"/>
      <c r="BC18" s="473"/>
      <c r="BD18" s="473"/>
      <c r="BE18" s="473"/>
      <c r="BF18" s="473"/>
      <c r="BG18" s="473"/>
      <c r="BH18" s="473"/>
      <c r="BI18" s="473"/>
      <c r="BJ18" s="473"/>
      <c r="BK18" s="473"/>
      <c r="BL18" s="473"/>
      <c r="BM18" s="474"/>
      <c r="BN18" s="458">
        <v>5879268</v>
      </c>
      <c r="BO18" s="459"/>
      <c r="BP18" s="459"/>
      <c r="BQ18" s="459"/>
      <c r="BR18" s="459"/>
      <c r="BS18" s="459"/>
      <c r="BT18" s="459"/>
      <c r="BU18" s="460"/>
      <c r="BV18" s="458">
        <v>5670695</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158</v>
      </c>
      <c r="C19" s="509"/>
      <c r="D19" s="509"/>
      <c r="E19" s="510"/>
      <c r="F19" s="510"/>
      <c r="G19" s="510"/>
      <c r="H19" s="510"/>
      <c r="I19" s="510"/>
      <c r="J19" s="510"/>
      <c r="K19" s="510"/>
      <c r="L19" s="518">
        <v>110</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159</v>
      </c>
      <c r="AZ19" s="473"/>
      <c r="BA19" s="473"/>
      <c r="BB19" s="473"/>
      <c r="BC19" s="473"/>
      <c r="BD19" s="473"/>
      <c r="BE19" s="473"/>
      <c r="BF19" s="473"/>
      <c r="BG19" s="473"/>
      <c r="BH19" s="473"/>
      <c r="BI19" s="473"/>
      <c r="BJ19" s="473"/>
      <c r="BK19" s="473"/>
      <c r="BL19" s="473"/>
      <c r="BM19" s="474"/>
      <c r="BN19" s="458">
        <v>7878233</v>
      </c>
      <c r="BO19" s="459"/>
      <c r="BP19" s="459"/>
      <c r="BQ19" s="459"/>
      <c r="BR19" s="459"/>
      <c r="BS19" s="459"/>
      <c r="BT19" s="459"/>
      <c r="BU19" s="460"/>
      <c r="BV19" s="458">
        <v>7864313</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160</v>
      </c>
      <c r="C20" s="509"/>
      <c r="D20" s="509"/>
      <c r="E20" s="510"/>
      <c r="F20" s="510"/>
      <c r="G20" s="510"/>
      <c r="H20" s="510"/>
      <c r="I20" s="510"/>
      <c r="J20" s="510"/>
      <c r="K20" s="510"/>
      <c r="L20" s="518">
        <v>7398</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161</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162</v>
      </c>
      <c r="C22" s="435"/>
      <c r="D22" s="436"/>
      <c r="E22" s="443" t="s">
        <v>1</v>
      </c>
      <c r="F22" s="444"/>
      <c r="G22" s="444"/>
      <c r="H22" s="444"/>
      <c r="I22" s="444"/>
      <c r="J22" s="444"/>
      <c r="K22" s="445"/>
      <c r="L22" s="443" t="s">
        <v>163</v>
      </c>
      <c r="M22" s="444"/>
      <c r="N22" s="444"/>
      <c r="O22" s="444"/>
      <c r="P22" s="445"/>
      <c r="Q22" s="449" t="s">
        <v>164</v>
      </c>
      <c r="R22" s="450"/>
      <c r="S22" s="450"/>
      <c r="T22" s="450"/>
      <c r="U22" s="450"/>
      <c r="V22" s="451"/>
      <c r="W22" s="500" t="s">
        <v>165</v>
      </c>
      <c r="X22" s="435"/>
      <c r="Y22" s="436"/>
      <c r="Z22" s="443" t="s">
        <v>1</v>
      </c>
      <c r="AA22" s="444"/>
      <c r="AB22" s="444"/>
      <c r="AC22" s="444"/>
      <c r="AD22" s="444"/>
      <c r="AE22" s="444"/>
      <c r="AF22" s="444"/>
      <c r="AG22" s="445"/>
      <c r="AH22" s="461" t="s">
        <v>166</v>
      </c>
      <c r="AI22" s="444"/>
      <c r="AJ22" s="444"/>
      <c r="AK22" s="444"/>
      <c r="AL22" s="445"/>
      <c r="AM22" s="461" t="s">
        <v>167</v>
      </c>
      <c r="AN22" s="462"/>
      <c r="AO22" s="462"/>
      <c r="AP22" s="462"/>
      <c r="AQ22" s="462"/>
      <c r="AR22" s="463"/>
      <c r="AS22" s="449" t="s">
        <v>164</v>
      </c>
      <c r="AT22" s="450"/>
      <c r="AU22" s="450"/>
      <c r="AV22" s="450"/>
      <c r="AW22" s="450"/>
      <c r="AX22" s="467"/>
      <c r="AY22" s="484" t="s">
        <v>168</v>
      </c>
      <c r="AZ22" s="485"/>
      <c r="BA22" s="485"/>
      <c r="BB22" s="485"/>
      <c r="BC22" s="485"/>
      <c r="BD22" s="485"/>
      <c r="BE22" s="485"/>
      <c r="BF22" s="485"/>
      <c r="BG22" s="485"/>
      <c r="BH22" s="485"/>
      <c r="BI22" s="485"/>
      <c r="BJ22" s="485"/>
      <c r="BK22" s="485"/>
      <c r="BL22" s="485"/>
      <c r="BM22" s="486"/>
      <c r="BN22" s="487">
        <v>15453033</v>
      </c>
      <c r="BO22" s="488"/>
      <c r="BP22" s="488"/>
      <c r="BQ22" s="488"/>
      <c r="BR22" s="488"/>
      <c r="BS22" s="488"/>
      <c r="BT22" s="488"/>
      <c r="BU22" s="489"/>
      <c r="BV22" s="487">
        <v>14954691</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169</v>
      </c>
      <c r="AZ23" s="473"/>
      <c r="BA23" s="473"/>
      <c r="BB23" s="473"/>
      <c r="BC23" s="473"/>
      <c r="BD23" s="473"/>
      <c r="BE23" s="473"/>
      <c r="BF23" s="473"/>
      <c r="BG23" s="473"/>
      <c r="BH23" s="473"/>
      <c r="BI23" s="473"/>
      <c r="BJ23" s="473"/>
      <c r="BK23" s="473"/>
      <c r="BL23" s="473"/>
      <c r="BM23" s="474"/>
      <c r="BN23" s="458">
        <v>12931588</v>
      </c>
      <c r="BO23" s="459"/>
      <c r="BP23" s="459"/>
      <c r="BQ23" s="459"/>
      <c r="BR23" s="459"/>
      <c r="BS23" s="459"/>
      <c r="BT23" s="459"/>
      <c r="BU23" s="460"/>
      <c r="BV23" s="458">
        <v>12337154</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170</v>
      </c>
      <c r="F24" s="415"/>
      <c r="G24" s="415"/>
      <c r="H24" s="415"/>
      <c r="I24" s="415"/>
      <c r="J24" s="415"/>
      <c r="K24" s="416"/>
      <c r="L24" s="411">
        <v>1</v>
      </c>
      <c r="M24" s="412"/>
      <c r="N24" s="412"/>
      <c r="O24" s="412"/>
      <c r="P24" s="413"/>
      <c r="Q24" s="411">
        <v>6640</v>
      </c>
      <c r="R24" s="412"/>
      <c r="S24" s="412"/>
      <c r="T24" s="412"/>
      <c r="U24" s="412"/>
      <c r="V24" s="413"/>
      <c r="W24" s="501"/>
      <c r="X24" s="438"/>
      <c r="Y24" s="439"/>
      <c r="Z24" s="414" t="s">
        <v>171</v>
      </c>
      <c r="AA24" s="415"/>
      <c r="AB24" s="415"/>
      <c r="AC24" s="415"/>
      <c r="AD24" s="415"/>
      <c r="AE24" s="415"/>
      <c r="AF24" s="415"/>
      <c r="AG24" s="416"/>
      <c r="AH24" s="411">
        <v>221</v>
      </c>
      <c r="AI24" s="412"/>
      <c r="AJ24" s="412"/>
      <c r="AK24" s="412"/>
      <c r="AL24" s="413"/>
      <c r="AM24" s="411">
        <v>624767</v>
      </c>
      <c r="AN24" s="412"/>
      <c r="AO24" s="412"/>
      <c r="AP24" s="412"/>
      <c r="AQ24" s="412"/>
      <c r="AR24" s="413"/>
      <c r="AS24" s="411">
        <v>2827</v>
      </c>
      <c r="AT24" s="412"/>
      <c r="AU24" s="412"/>
      <c r="AV24" s="412"/>
      <c r="AW24" s="412"/>
      <c r="AX24" s="471"/>
      <c r="AY24" s="431" t="s">
        <v>172</v>
      </c>
      <c r="AZ24" s="432"/>
      <c r="BA24" s="432"/>
      <c r="BB24" s="432"/>
      <c r="BC24" s="432"/>
      <c r="BD24" s="432"/>
      <c r="BE24" s="432"/>
      <c r="BF24" s="432"/>
      <c r="BG24" s="432"/>
      <c r="BH24" s="432"/>
      <c r="BI24" s="432"/>
      <c r="BJ24" s="432"/>
      <c r="BK24" s="432"/>
      <c r="BL24" s="432"/>
      <c r="BM24" s="433"/>
      <c r="BN24" s="458">
        <v>11936049</v>
      </c>
      <c r="BO24" s="459"/>
      <c r="BP24" s="459"/>
      <c r="BQ24" s="459"/>
      <c r="BR24" s="459"/>
      <c r="BS24" s="459"/>
      <c r="BT24" s="459"/>
      <c r="BU24" s="460"/>
      <c r="BV24" s="458">
        <v>11266926</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173</v>
      </c>
      <c r="F25" s="415"/>
      <c r="G25" s="415"/>
      <c r="H25" s="415"/>
      <c r="I25" s="415"/>
      <c r="J25" s="415"/>
      <c r="K25" s="416"/>
      <c r="L25" s="411">
        <v>1</v>
      </c>
      <c r="M25" s="412"/>
      <c r="N25" s="412"/>
      <c r="O25" s="412"/>
      <c r="P25" s="413"/>
      <c r="Q25" s="411">
        <v>5600</v>
      </c>
      <c r="R25" s="412"/>
      <c r="S25" s="412"/>
      <c r="T25" s="412"/>
      <c r="U25" s="412"/>
      <c r="V25" s="413"/>
      <c r="W25" s="501"/>
      <c r="X25" s="438"/>
      <c r="Y25" s="439"/>
      <c r="Z25" s="414" t="s">
        <v>174</v>
      </c>
      <c r="AA25" s="415"/>
      <c r="AB25" s="415"/>
      <c r="AC25" s="415"/>
      <c r="AD25" s="415"/>
      <c r="AE25" s="415"/>
      <c r="AF25" s="415"/>
      <c r="AG25" s="416"/>
      <c r="AH25" s="411">
        <v>63</v>
      </c>
      <c r="AI25" s="412"/>
      <c r="AJ25" s="412"/>
      <c r="AK25" s="412"/>
      <c r="AL25" s="413"/>
      <c r="AM25" s="411">
        <v>170037</v>
      </c>
      <c r="AN25" s="412"/>
      <c r="AO25" s="412"/>
      <c r="AP25" s="412"/>
      <c r="AQ25" s="412"/>
      <c r="AR25" s="413"/>
      <c r="AS25" s="411">
        <v>2699</v>
      </c>
      <c r="AT25" s="412"/>
      <c r="AU25" s="412"/>
      <c r="AV25" s="412"/>
      <c r="AW25" s="412"/>
      <c r="AX25" s="471"/>
      <c r="AY25" s="484" t="s">
        <v>175</v>
      </c>
      <c r="AZ25" s="485"/>
      <c r="BA25" s="485"/>
      <c r="BB25" s="485"/>
      <c r="BC25" s="485"/>
      <c r="BD25" s="485"/>
      <c r="BE25" s="485"/>
      <c r="BF25" s="485"/>
      <c r="BG25" s="485"/>
      <c r="BH25" s="485"/>
      <c r="BI25" s="485"/>
      <c r="BJ25" s="485"/>
      <c r="BK25" s="485"/>
      <c r="BL25" s="485"/>
      <c r="BM25" s="486"/>
      <c r="BN25" s="487">
        <v>1181533</v>
      </c>
      <c r="BO25" s="488"/>
      <c r="BP25" s="488"/>
      <c r="BQ25" s="488"/>
      <c r="BR25" s="488"/>
      <c r="BS25" s="488"/>
      <c r="BT25" s="488"/>
      <c r="BU25" s="489"/>
      <c r="BV25" s="487">
        <v>1536589</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176</v>
      </c>
      <c r="F26" s="415"/>
      <c r="G26" s="415"/>
      <c r="H26" s="415"/>
      <c r="I26" s="415"/>
      <c r="J26" s="415"/>
      <c r="K26" s="416"/>
      <c r="L26" s="411">
        <v>1</v>
      </c>
      <c r="M26" s="412"/>
      <c r="N26" s="412"/>
      <c r="O26" s="412"/>
      <c r="P26" s="413"/>
      <c r="Q26" s="411">
        <v>5050</v>
      </c>
      <c r="R26" s="412"/>
      <c r="S26" s="412"/>
      <c r="T26" s="412"/>
      <c r="U26" s="412"/>
      <c r="V26" s="413"/>
      <c r="W26" s="501"/>
      <c r="X26" s="438"/>
      <c r="Y26" s="439"/>
      <c r="Z26" s="414" t="s">
        <v>177</v>
      </c>
      <c r="AA26" s="469"/>
      <c r="AB26" s="469"/>
      <c r="AC26" s="469"/>
      <c r="AD26" s="469"/>
      <c r="AE26" s="469"/>
      <c r="AF26" s="469"/>
      <c r="AG26" s="470"/>
      <c r="AH26" s="411">
        <v>4</v>
      </c>
      <c r="AI26" s="412"/>
      <c r="AJ26" s="412"/>
      <c r="AK26" s="412"/>
      <c r="AL26" s="413"/>
      <c r="AM26" s="411">
        <v>11340</v>
      </c>
      <c r="AN26" s="412"/>
      <c r="AO26" s="412"/>
      <c r="AP26" s="412"/>
      <c r="AQ26" s="412"/>
      <c r="AR26" s="413"/>
      <c r="AS26" s="411">
        <v>2835</v>
      </c>
      <c r="AT26" s="412"/>
      <c r="AU26" s="412"/>
      <c r="AV26" s="412"/>
      <c r="AW26" s="412"/>
      <c r="AX26" s="471"/>
      <c r="AY26" s="498" t="s">
        <v>178</v>
      </c>
      <c r="AZ26" s="418"/>
      <c r="BA26" s="418"/>
      <c r="BB26" s="418"/>
      <c r="BC26" s="418"/>
      <c r="BD26" s="418"/>
      <c r="BE26" s="418"/>
      <c r="BF26" s="418"/>
      <c r="BG26" s="418"/>
      <c r="BH26" s="418"/>
      <c r="BI26" s="418"/>
      <c r="BJ26" s="418"/>
      <c r="BK26" s="418"/>
      <c r="BL26" s="418"/>
      <c r="BM26" s="499"/>
      <c r="BN26" s="458" t="s">
        <v>179</v>
      </c>
      <c r="BO26" s="459"/>
      <c r="BP26" s="459"/>
      <c r="BQ26" s="459"/>
      <c r="BR26" s="459"/>
      <c r="BS26" s="459"/>
      <c r="BT26" s="459"/>
      <c r="BU26" s="460"/>
      <c r="BV26" s="458" t="s">
        <v>179</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180</v>
      </c>
      <c r="F27" s="415"/>
      <c r="G27" s="415"/>
      <c r="H27" s="415"/>
      <c r="I27" s="415"/>
      <c r="J27" s="415"/>
      <c r="K27" s="416"/>
      <c r="L27" s="411">
        <v>1</v>
      </c>
      <c r="M27" s="412"/>
      <c r="N27" s="412"/>
      <c r="O27" s="412"/>
      <c r="P27" s="413"/>
      <c r="Q27" s="411">
        <v>2700</v>
      </c>
      <c r="R27" s="412"/>
      <c r="S27" s="412"/>
      <c r="T27" s="412"/>
      <c r="U27" s="412"/>
      <c r="V27" s="413"/>
      <c r="W27" s="501"/>
      <c r="X27" s="438"/>
      <c r="Y27" s="439"/>
      <c r="Z27" s="414" t="s">
        <v>181</v>
      </c>
      <c r="AA27" s="415"/>
      <c r="AB27" s="415"/>
      <c r="AC27" s="415"/>
      <c r="AD27" s="415"/>
      <c r="AE27" s="415"/>
      <c r="AF27" s="415"/>
      <c r="AG27" s="416"/>
      <c r="AH27" s="411">
        <v>8</v>
      </c>
      <c r="AI27" s="412"/>
      <c r="AJ27" s="412"/>
      <c r="AK27" s="412"/>
      <c r="AL27" s="413"/>
      <c r="AM27" s="411">
        <v>27001</v>
      </c>
      <c r="AN27" s="412"/>
      <c r="AO27" s="412"/>
      <c r="AP27" s="412"/>
      <c r="AQ27" s="412"/>
      <c r="AR27" s="413"/>
      <c r="AS27" s="411">
        <v>3375</v>
      </c>
      <c r="AT27" s="412"/>
      <c r="AU27" s="412"/>
      <c r="AV27" s="412"/>
      <c r="AW27" s="412"/>
      <c r="AX27" s="471"/>
      <c r="AY27" s="495" t="s">
        <v>182</v>
      </c>
      <c r="AZ27" s="496"/>
      <c r="BA27" s="496"/>
      <c r="BB27" s="496"/>
      <c r="BC27" s="496"/>
      <c r="BD27" s="496"/>
      <c r="BE27" s="496"/>
      <c r="BF27" s="496"/>
      <c r="BG27" s="496"/>
      <c r="BH27" s="496"/>
      <c r="BI27" s="496"/>
      <c r="BJ27" s="496"/>
      <c r="BK27" s="496"/>
      <c r="BL27" s="496"/>
      <c r="BM27" s="497"/>
      <c r="BN27" s="492" t="s">
        <v>179</v>
      </c>
      <c r="BO27" s="493"/>
      <c r="BP27" s="493"/>
      <c r="BQ27" s="493"/>
      <c r="BR27" s="493"/>
      <c r="BS27" s="493"/>
      <c r="BT27" s="493"/>
      <c r="BU27" s="494"/>
      <c r="BV27" s="492" t="s">
        <v>179</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183</v>
      </c>
      <c r="F28" s="415"/>
      <c r="G28" s="415"/>
      <c r="H28" s="415"/>
      <c r="I28" s="415"/>
      <c r="J28" s="415"/>
      <c r="K28" s="416"/>
      <c r="L28" s="411">
        <v>1</v>
      </c>
      <c r="M28" s="412"/>
      <c r="N28" s="412"/>
      <c r="O28" s="412"/>
      <c r="P28" s="413"/>
      <c r="Q28" s="411">
        <v>2150</v>
      </c>
      <c r="R28" s="412"/>
      <c r="S28" s="412"/>
      <c r="T28" s="412"/>
      <c r="U28" s="412"/>
      <c r="V28" s="413"/>
      <c r="W28" s="501"/>
      <c r="X28" s="438"/>
      <c r="Y28" s="439"/>
      <c r="Z28" s="414" t="s">
        <v>184</v>
      </c>
      <c r="AA28" s="415"/>
      <c r="AB28" s="415"/>
      <c r="AC28" s="415"/>
      <c r="AD28" s="415"/>
      <c r="AE28" s="415"/>
      <c r="AF28" s="415"/>
      <c r="AG28" s="416"/>
      <c r="AH28" s="411" t="s">
        <v>179</v>
      </c>
      <c r="AI28" s="412"/>
      <c r="AJ28" s="412"/>
      <c r="AK28" s="412"/>
      <c r="AL28" s="413"/>
      <c r="AM28" s="411" t="s">
        <v>179</v>
      </c>
      <c r="AN28" s="412"/>
      <c r="AO28" s="412"/>
      <c r="AP28" s="412"/>
      <c r="AQ28" s="412"/>
      <c r="AR28" s="413"/>
      <c r="AS28" s="411" t="s">
        <v>179</v>
      </c>
      <c r="AT28" s="412"/>
      <c r="AU28" s="412"/>
      <c r="AV28" s="412"/>
      <c r="AW28" s="412"/>
      <c r="AX28" s="471"/>
      <c r="AY28" s="475" t="s">
        <v>185</v>
      </c>
      <c r="AZ28" s="476"/>
      <c r="BA28" s="476"/>
      <c r="BB28" s="477"/>
      <c r="BC28" s="484" t="s">
        <v>48</v>
      </c>
      <c r="BD28" s="485"/>
      <c r="BE28" s="485"/>
      <c r="BF28" s="485"/>
      <c r="BG28" s="485"/>
      <c r="BH28" s="485"/>
      <c r="BI28" s="485"/>
      <c r="BJ28" s="485"/>
      <c r="BK28" s="485"/>
      <c r="BL28" s="485"/>
      <c r="BM28" s="486"/>
      <c r="BN28" s="487">
        <v>1088897</v>
      </c>
      <c r="BO28" s="488"/>
      <c r="BP28" s="488"/>
      <c r="BQ28" s="488"/>
      <c r="BR28" s="488"/>
      <c r="BS28" s="488"/>
      <c r="BT28" s="488"/>
      <c r="BU28" s="489"/>
      <c r="BV28" s="487">
        <v>762875</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186</v>
      </c>
      <c r="F29" s="415"/>
      <c r="G29" s="415"/>
      <c r="H29" s="415"/>
      <c r="I29" s="415"/>
      <c r="J29" s="415"/>
      <c r="K29" s="416"/>
      <c r="L29" s="411">
        <v>11</v>
      </c>
      <c r="M29" s="412"/>
      <c r="N29" s="412"/>
      <c r="O29" s="412"/>
      <c r="P29" s="413"/>
      <c r="Q29" s="411">
        <v>2000</v>
      </c>
      <c r="R29" s="412"/>
      <c r="S29" s="412"/>
      <c r="T29" s="412"/>
      <c r="U29" s="412"/>
      <c r="V29" s="413"/>
      <c r="W29" s="502"/>
      <c r="X29" s="503"/>
      <c r="Y29" s="504"/>
      <c r="Z29" s="414" t="s">
        <v>187</v>
      </c>
      <c r="AA29" s="415"/>
      <c r="AB29" s="415"/>
      <c r="AC29" s="415"/>
      <c r="AD29" s="415"/>
      <c r="AE29" s="415"/>
      <c r="AF29" s="415"/>
      <c r="AG29" s="416"/>
      <c r="AH29" s="411">
        <v>229</v>
      </c>
      <c r="AI29" s="412"/>
      <c r="AJ29" s="412"/>
      <c r="AK29" s="412"/>
      <c r="AL29" s="413"/>
      <c r="AM29" s="411">
        <v>651768</v>
      </c>
      <c r="AN29" s="412"/>
      <c r="AO29" s="412"/>
      <c r="AP29" s="412"/>
      <c r="AQ29" s="412"/>
      <c r="AR29" s="413"/>
      <c r="AS29" s="411">
        <v>2846</v>
      </c>
      <c r="AT29" s="412"/>
      <c r="AU29" s="412"/>
      <c r="AV29" s="412"/>
      <c r="AW29" s="412"/>
      <c r="AX29" s="471"/>
      <c r="AY29" s="478"/>
      <c r="AZ29" s="479"/>
      <c r="BA29" s="479"/>
      <c r="BB29" s="480"/>
      <c r="BC29" s="472" t="s">
        <v>188</v>
      </c>
      <c r="BD29" s="473"/>
      <c r="BE29" s="473"/>
      <c r="BF29" s="473"/>
      <c r="BG29" s="473"/>
      <c r="BH29" s="473"/>
      <c r="BI29" s="473"/>
      <c r="BJ29" s="473"/>
      <c r="BK29" s="473"/>
      <c r="BL29" s="473"/>
      <c r="BM29" s="474"/>
      <c r="BN29" s="458">
        <v>720638</v>
      </c>
      <c r="BO29" s="459"/>
      <c r="BP29" s="459"/>
      <c r="BQ29" s="459"/>
      <c r="BR29" s="459"/>
      <c r="BS29" s="459"/>
      <c r="BT29" s="459"/>
      <c r="BU29" s="460"/>
      <c r="BV29" s="458">
        <v>618641</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189</v>
      </c>
      <c r="X30" s="426"/>
      <c r="Y30" s="426"/>
      <c r="Z30" s="426"/>
      <c r="AA30" s="426"/>
      <c r="AB30" s="426"/>
      <c r="AC30" s="426"/>
      <c r="AD30" s="426"/>
      <c r="AE30" s="426"/>
      <c r="AF30" s="426"/>
      <c r="AG30" s="427"/>
      <c r="AH30" s="428">
        <v>94.4</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1177443</v>
      </c>
      <c r="BO30" s="493"/>
      <c r="BP30" s="493"/>
      <c r="BQ30" s="493"/>
      <c r="BR30" s="493"/>
      <c r="BS30" s="493"/>
      <c r="BT30" s="493"/>
      <c r="BU30" s="494"/>
      <c r="BV30" s="492">
        <v>1501010</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190</v>
      </c>
      <c r="D32" s="417"/>
      <c r="E32" s="417"/>
      <c r="F32" s="417"/>
      <c r="G32" s="417"/>
      <c r="H32" s="417"/>
      <c r="I32" s="417"/>
      <c r="J32" s="417"/>
      <c r="K32" s="417"/>
      <c r="L32" s="417"/>
      <c r="M32" s="417"/>
      <c r="N32" s="417"/>
      <c r="O32" s="417"/>
      <c r="P32" s="417"/>
      <c r="Q32" s="417"/>
      <c r="R32" s="417"/>
      <c r="S32" s="417"/>
      <c r="U32" s="418" t="s">
        <v>191</v>
      </c>
      <c r="V32" s="418"/>
      <c r="W32" s="418"/>
      <c r="X32" s="418"/>
      <c r="Y32" s="418"/>
      <c r="Z32" s="418"/>
      <c r="AA32" s="418"/>
      <c r="AB32" s="418"/>
      <c r="AC32" s="418"/>
      <c r="AD32" s="418"/>
      <c r="AE32" s="418"/>
      <c r="AF32" s="418"/>
      <c r="AG32" s="418"/>
      <c r="AH32" s="418"/>
      <c r="AI32" s="418"/>
      <c r="AJ32" s="418"/>
      <c r="AK32" s="418"/>
      <c r="AM32" s="418" t="s">
        <v>192</v>
      </c>
      <c r="AN32" s="418"/>
      <c r="AO32" s="418"/>
      <c r="AP32" s="418"/>
      <c r="AQ32" s="418"/>
      <c r="AR32" s="418"/>
      <c r="AS32" s="418"/>
      <c r="AT32" s="418"/>
      <c r="AU32" s="418"/>
      <c r="AV32" s="418"/>
      <c r="AW32" s="418"/>
      <c r="AX32" s="418"/>
      <c r="AY32" s="418"/>
      <c r="AZ32" s="418"/>
      <c r="BA32" s="418"/>
      <c r="BB32" s="418"/>
      <c r="BC32" s="418"/>
      <c r="BE32" s="418" t="s">
        <v>193</v>
      </c>
      <c r="BF32" s="418"/>
      <c r="BG32" s="418"/>
      <c r="BH32" s="418"/>
      <c r="BI32" s="418"/>
      <c r="BJ32" s="418"/>
      <c r="BK32" s="418"/>
      <c r="BL32" s="418"/>
      <c r="BM32" s="418"/>
      <c r="BN32" s="418"/>
      <c r="BO32" s="418"/>
      <c r="BP32" s="418"/>
      <c r="BQ32" s="418"/>
      <c r="BR32" s="418"/>
      <c r="BS32" s="418"/>
      <c r="BT32" s="418"/>
      <c r="BU32" s="418"/>
      <c r="BW32" s="418" t="s">
        <v>194</v>
      </c>
      <c r="BX32" s="418"/>
      <c r="BY32" s="418"/>
      <c r="BZ32" s="418"/>
      <c r="CA32" s="418"/>
      <c r="CB32" s="418"/>
      <c r="CC32" s="418"/>
      <c r="CD32" s="418"/>
      <c r="CE32" s="418"/>
      <c r="CF32" s="418"/>
      <c r="CG32" s="418"/>
      <c r="CH32" s="418"/>
      <c r="CI32" s="418"/>
      <c r="CJ32" s="418"/>
      <c r="CK32" s="418"/>
      <c r="CL32" s="418"/>
      <c r="CM32" s="418"/>
      <c r="CO32" s="418" t="s">
        <v>195</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196</v>
      </c>
      <c r="D33" s="410"/>
      <c r="E33" s="409" t="s">
        <v>197</v>
      </c>
      <c r="F33" s="409"/>
      <c r="G33" s="409"/>
      <c r="H33" s="409"/>
      <c r="I33" s="409"/>
      <c r="J33" s="409"/>
      <c r="K33" s="409"/>
      <c r="L33" s="409"/>
      <c r="M33" s="409"/>
      <c r="N33" s="409"/>
      <c r="O33" s="409"/>
      <c r="P33" s="409"/>
      <c r="Q33" s="409"/>
      <c r="R33" s="409"/>
      <c r="S33" s="409"/>
      <c r="T33" s="203"/>
      <c r="U33" s="410" t="s">
        <v>196</v>
      </c>
      <c r="V33" s="410"/>
      <c r="W33" s="409" t="s">
        <v>198</v>
      </c>
      <c r="X33" s="409"/>
      <c r="Y33" s="409"/>
      <c r="Z33" s="409"/>
      <c r="AA33" s="409"/>
      <c r="AB33" s="409"/>
      <c r="AC33" s="409"/>
      <c r="AD33" s="409"/>
      <c r="AE33" s="409"/>
      <c r="AF33" s="409"/>
      <c r="AG33" s="409"/>
      <c r="AH33" s="409"/>
      <c r="AI33" s="409"/>
      <c r="AJ33" s="409"/>
      <c r="AK33" s="409"/>
      <c r="AL33" s="203"/>
      <c r="AM33" s="410" t="s">
        <v>199</v>
      </c>
      <c r="AN33" s="410"/>
      <c r="AO33" s="409" t="s">
        <v>198</v>
      </c>
      <c r="AP33" s="409"/>
      <c r="AQ33" s="409"/>
      <c r="AR33" s="409"/>
      <c r="AS33" s="409"/>
      <c r="AT33" s="409"/>
      <c r="AU33" s="409"/>
      <c r="AV33" s="409"/>
      <c r="AW33" s="409"/>
      <c r="AX33" s="409"/>
      <c r="AY33" s="409"/>
      <c r="AZ33" s="409"/>
      <c r="BA33" s="409"/>
      <c r="BB33" s="409"/>
      <c r="BC33" s="409"/>
      <c r="BD33" s="204"/>
      <c r="BE33" s="409" t="s">
        <v>200</v>
      </c>
      <c r="BF33" s="409"/>
      <c r="BG33" s="409" t="s">
        <v>201</v>
      </c>
      <c r="BH33" s="409"/>
      <c r="BI33" s="409"/>
      <c r="BJ33" s="409"/>
      <c r="BK33" s="409"/>
      <c r="BL33" s="409"/>
      <c r="BM33" s="409"/>
      <c r="BN33" s="409"/>
      <c r="BO33" s="409"/>
      <c r="BP33" s="409"/>
      <c r="BQ33" s="409"/>
      <c r="BR33" s="409"/>
      <c r="BS33" s="409"/>
      <c r="BT33" s="409"/>
      <c r="BU33" s="409"/>
      <c r="BV33" s="204"/>
      <c r="BW33" s="410" t="s">
        <v>200</v>
      </c>
      <c r="BX33" s="410"/>
      <c r="BY33" s="409" t="s">
        <v>202</v>
      </c>
      <c r="BZ33" s="409"/>
      <c r="CA33" s="409"/>
      <c r="CB33" s="409"/>
      <c r="CC33" s="409"/>
      <c r="CD33" s="409"/>
      <c r="CE33" s="409"/>
      <c r="CF33" s="409"/>
      <c r="CG33" s="409"/>
      <c r="CH33" s="409"/>
      <c r="CI33" s="409"/>
      <c r="CJ33" s="409"/>
      <c r="CK33" s="409"/>
      <c r="CL33" s="409"/>
      <c r="CM33" s="409"/>
      <c r="CN33" s="203"/>
      <c r="CO33" s="410" t="s">
        <v>196</v>
      </c>
      <c r="CP33" s="410"/>
      <c r="CQ33" s="409" t="s">
        <v>203</v>
      </c>
      <c r="CR33" s="409"/>
      <c r="CS33" s="409"/>
      <c r="CT33" s="409"/>
      <c r="CU33" s="409"/>
      <c r="CV33" s="409"/>
      <c r="CW33" s="409"/>
      <c r="CX33" s="409"/>
      <c r="CY33" s="409"/>
      <c r="CZ33" s="409"/>
      <c r="DA33" s="409"/>
      <c r="DB33" s="409"/>
      <c r="DC33" s="409"/>
      <c r="DD33" s="409"/>
      <c r="DE33" s="409"/>
      <c r="DF33" s="203"/>
      <c r="DG33" s="408" t="s">
        <v>204</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3</v>
      </c>
      <c r="V34" s="406"/>
      <c r="W34" s="407" t="str">
        <f>IF('各会計、関係団体の財政状況及び健全化判断比率'!B28="","",'各会計、関係団体の財政状況及び健全化判断比率'!B28)</f>
        <v>後期高齢者医療特別会計</v>
      </c>
      <c r="X34" s="407"/>
      <c r="Y34" s="407"/>
      <c r="Z34" s="407"/>
      <c r="AA34" s="407"/>
      <c r="AB34" s="407"/>
      <c r="AC34" s="407"/>
      <c r="AD34" s="407"/>
      <c r="AE34" s="407"/>
      <c r="AF34" s="407"/>
      <c r="AG34" s="407"/>
      <c r="AH34" s="407"/>
      <c r="AI34" s="407"/>
      <c r="AJ34" s="407"/>
      <c r="AK34" s="407"/>
      <c r="AL34" s="178"/>
      <c r="AM34" s="406">
        <f>IF(AO34="","",MAX(C34:D43,U34:V43)+1)</f>
        <v>7</v>
      </c>
      <c r="AN34" s="406"/>
      <c r="AO34" s="407" t="str">
        <f>IF('各会計、関係団体の財政状況及び健全化判断比率'!B32="","",'各会計、関係団体の財政状況及び健全化判断比率'!B32)</f>
        <v>病院事業会計</v>
      </c>
      <c r="AP34" s="407"/>
      <c r="AQ34" s="407"/>
      <c r="AR34" s="407"/>
      <c r="AS34" s="407"/>
      <c r="AT34" s="407"/>
      <c r="AU34" s="407"/>
      <c r="AV34" s="407"/>
      <c r="AW34" s="407"/>
      <c r="AX34" s="407"/>
      <c r="AY34" s="407"/>
      <c r="AZ34" s="407"/>
      <c r="BA34" s="407"/>
      <c r="BB34" s="407"/>
      <c r="BC34" s="407"/>
      <c r="BD34" s="178"/>
      <c r="BE34" s="406">
        <f>IF(BG34="","",MAX(C34:D43,U34:V43,AM34:AN43)+1)</f>
        <v>9</v>
      </c>
      <c r="BF34" s="406"/>
      <c r="BG34" s="407" t="str">
        <f>IF('各会計、関係団体の財政状況及び健全化判断比率'!B34="","",'各会計、関係団体の財政状況及び健全化判断比率'!B34)</f>
        <v>下水道事業特別会計</v>
      </c>
      <c r="BH34" s="407"/>
      <c r="BI34" s="407"/>
      <c r="BJ34" s="407"/>
      <c r="BK34" s="407"/>
      <c r="BL34" s="407"/>
      <c r="BM34" s="407"/>
      <c r="BN34" s="407"/>
      <c r="BO34" s="407"/>
      <c r="BP34" s="407"/>
      <c r="BQ34" s="407"/>
      <c r="BR34" s="407"/>
      <c r="BS34" s="407"/>
      <c r="BT34" s="407"/>
      <c r="BU34" s="407"/>
      <c r="BV34" s="178"/>
      <c r="BW34" s="406">
        <f>IF(BY34="","",MAX(C34:D43,U34:V43,AM34:AN43,BE34:BF43)+1)</f>
        <v>10</v>
      </c>
      <c r="BX34" s="406"/>
      <c r="BY34" s="407" t="str">
        <f>IF('各会計、関係団体の財政状況及び健全化判断比率'!B68="","",'各会計、関係団体の財政状況及び健全化判断比率'!B68)</f>
        <v>和歌山県市町村総合事務組合</v>
      </c>
      <c r="BZ34" s="407"/>
      <c r="CA34" s="407"/>
      <c r="CB34" s="407"/>
      <c r="CC34" s="407"/>
      <c r="CD34" s="407"/>
      <c r="CE34" s="407"/>
      <c r="CF34" s="407"/>
      <c r="CG34" s="407"/>
      <c r="CH34" s="407"/>
      <c r="CI34" s="407"/>
      <c r="CJ34" s="407"/>
      <c r="CK34" s="407"/>
      <c r="CL34" s="407"/>
      <c r="CM34" s="407"/>
      <c r="CN34" s="178"/>
      <c r="CO34" s="406">
        <f>IF(CQ34="","",MAX(C34:D43,U34:V43,AM34:AN43,BE34:BF43,BW34:BX43)+1)</f>
        <v>20</v>
      </c>
      <c r="CP34" s="406"/>
      <c r="CQ34" s="407" t="str">
        <f>IF('各会計、関係団体の財政状況及び健全化判断比率'!BS7="","",'各会計、関係団体の財政状況及び健全化判断比率'!BS7)</f>
        <v>串本町土地開発公社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f>IF(E35="","",C34+1)</f>
        <v>2</v>
      </c>
      <c r="D35" s="406"/>
      <c r="E35" s="407" t="str">
        <f>IF('各会計、関係団体の財政状況及び健全化判断比率'!B8="","",'各会計、関係団体の財政状況及び健全化判断比率'!B8)</f>
        <v>住宅資金貸付事業特別会計</v>
      </c>
      <c r="F35" s="407"/>
      <c r="G35" s="407"/>
      <c r="H35" s="407"/>
      <c r="I35" s="407"/>
      <c r="J35" s="407"/>
      <c r="K35" s="407"/>
      <c r="L35" s="407"/>
      <c r="M35" s="407"/>
      <c r="N35" s="407"/>
      <c r="O35" s="407"/>
      <c r="P35" s="407"/>
      <c r="Q35" s="407"/>
      <c r="R35" s="407"/>
      <c r="S35" s="407"/>
      <c r="T35" s="178"/>
      <c r="U35" s="406">
        <f>IF(W35="","",U34+1)</f>
        <v>4</v>
      </c>
      <c r="V35" s="406"/>
      <c r="W35" s="407" t="str">
        <f>IF('各会計、関係団体の財政状況及び健全化判断比率'!B29="","",'各会計、関係団体の財政状況及び健全化判断比率'!B29)</f>
        <v>国民健康保険事業特別会計</v>
      </c>
      <c r="X35" s="407"/>
      <c r="Y35" s="407"/>
      <c r="Z35" s="407"/>
      <c r="AA35" s="407"/>
      <c r="AB35" s="407"/>
      <c r="AC35" s="407"/>
      <c r="AD35" s="407"/>
      <c r="AE35" s="407"/>
      <c r="AF35" s="407"/>
      <c r="AG35" s="407"/>
      <c r="AH35" s="407"/>
      <c r="AI35" s="407"/>
      <c r="AJ35" s="407"/>
      <c r="AK35" s="407"/>
      <c r="AL35" s="178"/>
      <c r="AM35" s="406">
        <f t="shared" ref="AM35:AM43" si="0">IF(AO35="","",AM34+1)</f>
        <v>8</v>
      </c>
      <c r="AN35" s="406"/>
      <c r="AO35" s="407" t="str">
        <f>IF('各会計、関係団体の財政状況及び健全化判断比率'!B33="","",'各会計、関係団体の財政状況及び健全化判断比率'!B33)</f>
        <v>水道事業特別会計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11</v>
      </c>
      <c r="BX35" s="406"/>
      <c r="BY35" s="407" t="str">
        <f>IF('各会計、関係団体の財政状況及び健全化判断比率'!B69="","",'各会計、関係団体の財政状況及び健全化判断比率'!B69)</f>
        <v>紀南地方老人福祉施設組合(普通会計)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5</v>
      </c>
      <c r="V36" s="406"/>
      <c r="W36" s="407" t="str">
        <f>IF('各会計、関係団体の財政状況及び健全化判断比率'!B30="","",'各会計、関係団体の財政状況及び健全化判断比率'!B30)</f>
        <v>介護保険事業特別会計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12</v>
      </c>
      <c r="BX36" s="406"/>
      <c r="BY36" s="407" t="str">
        <f>IF('各会計、関係団体の財政状況及び健全化判断比率'!B70="","",'各会計、関係団体の財政状況及び健全化判断比率'!B70)</f>
        <v>紀南地方老人福祉施設組合(公営企業会計)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6</v>
      </c>
      <c r="V37" s="406"/>
      <c r="W37" s="407" t="str">
        <f>IF('各会計、関係団体の財政状況及び健全化判断比率'!B31="","",'各会計、関係団体の財政状況及び健全化判断比率'!B31)</f>
        <v>通所介護事業特別会計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13</v>
      </c>
      <c r="BX37" s="406"/>
      <c r="BY37" s="407" t="str">
        <f>IF('各会計、関係団体の財政状況及び健全化判断比率'!B71="","",'各会計、関係団体の財政状況及び健全化判断比率'!B71)</f>
        <v>串本町古座川町衛生施設事務組合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14</v>
      </c>
      <c r="BX38" s="406"/>
      <c r="BY38" s="407" t="str">
        <f>IF('各会計、関係団体の財政状況及び健全化判断比率'!B72="","",'各会計、関係団体の財政状況及び健全化判断比率'!B72)</f>
        <v>紀南学園事務組合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15</v>
      </c>
      <c r="BX39" s="406"/>
      <c r="BY39" s="407" t="str">
        <f>IF('各会計、関係団体の財政状況及び健全化判断比率'!B73="","",'各会計、関係団体の財政状況及び健全化判断比率'!B73)</f>
        <v>東牟婁郡町村新宮市老人福祉施設事務組合(普通会計)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16</v>
      </c>
      <c r="BX40" s="406"/>
      <c r="BY40" s="407" t="str">
        <f>IF('各会計、関係団体の財政状況及び健全化判断比率'!B74="","",'各会計、関係団体の財政状況及び健全化判断比率'!B74)</f>
        <v>東牟婁郡町村新宮市老人福祉施設事務組合(公営企業会計)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17</v>
      </c>
      <c r="BX41" s="406"/>
      <c r="BY41" s="407" t="str">
        <f>IF('各会計、関係団体の財政状況及び健全化判断比率'!B75="","",'各会計、関係団体の財政状況及び健全化判断比率'!B75)</f>
        <v>紀南地方児童福祉施設組合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18</v>
      </c>
      <c r="BX42" s="406"/>
      <c r="BY42" s="407" t="str">
        <f>IF('各会計、関係団体の財政状況及び健全化判断比率'!B76="","",'各会計、関係団体の財政状況及び健全化判断比率'!B76)</f>
        <v>新宮周辺広域市町村圏事務組合(普通会計)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19</v>
      </c>
      <c r="BX43" s="406"/>
      <c r="BY43" s="407" t="str">
        <f>IF('各会計、関係団体の財政状況及び健全化判断比率'!B77="","",'各会計、関係団体の財政状況及び健全化判断比率'!B77)</f>
        <v>新宮周辺広域市町村圏事務組合(公営企業会計)</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403" t="s">
        <v>206</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207</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208</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209</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210</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211</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212</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row r="54" spans="5:113" x14ac:dyDescent="0.15"/>
    <row r="55" spans="5:113" x14ac:dyDescent="0.15"/>
    <row r="56" spans="5:113" x14ac:dyDescent="0.15"/>
  </sheetData>
  <sheetProtection algorithmName="SHA-512" hashValue="xN1h96R9VjJVT46ifPpm40Bh9ty7gwKs+EXab+aoHGq0vDI+VImN1QWdyjWgGftOTxXEmtfkz3O9TzyUmUwR4Q==" saltValue="0TmDoIgzawOt01cec+8JA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2" zoomScale="70" zoomScaleNormal="70" zoomScaleSheetLayoutView="100" workbookViewId="0">
      <selection activeCell="B3" sqref="B3:K5"/>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5" t="s">
        <v>571</v>
      </c>
      <c r="D34" s="1215"/>
      <c r="E34" s="1216"/>
      <c r="F34" s="32">
        <v>13.47</v>
      </c>
      <c r="G34" s="33">
        <v>13.16</v>
      </c>
      <c r="H34" s="33">
        <v>12.96</v>
      </c>
      <c r="I34" s="33">
        <v>11.71</v>
      </c>
      <c r="J34" s="34">
        <v>9.33</v>
      </c>
      <c r="K34" s="22"/>
      <c r="L34" s="22"/>
      <c r="M34" s="22"/>
      <c r="N34" s="22"/>
      <c r="O34" s="22"/>
      <c r="P34" s="22"/>
    </row>
    <row r="35" spans="1:16" ht="39" customHeight="1" x14ac:dyDescent="0.15">
      <c r="A35" s="22"/>
      <c r="B35" s="35"/>
      <c r="C35" s="1209" t="s">
        <v>572</v>
      </c>
      <c r="D35" s="1210"/>
      <c r="E35" s="1211"/>
      <c r="F35" s="36">
        <v>4.2300000000000004</v>
      </c>
      <c r="G35" s="37">
        <v>3.39</v>
      </c>
      <c r="H35" s="37">
        <v>2.99</v>
      </c>
      <c r="I35" s="37">
        <v>3.53</v>
      </c>
      <c r="J35" s="38">
        <v>6.11</v>
      </c>
      <c r="K35" s="22"/>
      <c r="L35" s="22"/>
      <c r="M35" s="22"/>
      <c r="N35" s="22"/>
      <c r="O35" s="22"/>
      <c r="P35" s="22"/>
    </row>
    <row r="36" spans="1:16" ht="39" customHeight="1" x14ac:dyDescent="0.15">
      <c r="A36" s="22"/>
      <c r="B36" s="35"/>
      <c r="C36" s="1209" t="s">
        <v>573</v>
      </c>
      <c r="D36" s="1210"/>
      <c r="E36" s="1211"/>
      <c r="F36" s="36">
        <v>1.1100000000000001</v>
      </c>
      <c r="G36" s="37">
        <v>1.1100000000000001</v>
      </c>
      <c r="H36" s="37">
        <v>1.23</v>
      </c>
      <c r="I36" s="37">
        <v>1.27</v>
      </c>
      <c r="J36" s="38">
        <v>1.45</v>
      </c>
      <c r="K36" s="22"/>
      <c r="L36" s="22"/>
      <c r="M36" s="22"/>
      <c r="N36" s="22"/>
      <c r="O36" s="22"/>
      <c r="P36" s="22"/>
    </row>
    <row r="37" spans="1:16" ht="39" customHeight="1" x14ac:dyDescent="0.15">
      <c r="A37" s="22"/>
      <c r="B37" s="35"/>
      <c r="C37" s="1209" t="s">
        <v>574</v>
      </c>
      <c r="D37" s="1210"/>
      <c r="E37" s="1211"/>
      <c r="F37" s="36">
        <v>2.09</v>
      </c>
      <c r="G37" s="37">
        <v>0.79</v>
      </c>
      <c r="H37" s="37">
        <v>0.45</v>
      </c>
      <c r="I37" s="37">
        <v>0.02</v>
      </c>
      <c r="J37" s="38">
        <v>1.36</v>
      </c>
      <c r="K37" s="22"/>
      <c r="L37" s="22"/>
      <c r="M37" s="22"/>
      <c r="N37" s="22"/>
      <c r="O37" s="22"/>
      <c r="P37" s="22"/>
    </row>
    <row r="38" spans="1:16" ht="39" customHeight="1" x14ac:dyDescent="0.15">
      <c r="A38" s="22"/>
      <c r="B38" s="35"/>
      <c r="C38" s="1209" t="s">
        <v>575</v>
      </c>
      <c r="D38" s="1210"/>
      <c r="E38" s="1211"/>
      <c r="F38" s="36" t="s">
        <v>576</v>
      </c>
      <c r="G38" s="37" t="s">
        <v>577</v>
      </c>
      <c r="H38" s="37" t="s">
        <v>578</v>
      </c>
      <c r="I38" s="37" t="s">
        <v>579</v>
      </c>
      <c r="J38" s="38">
        <v>0.8</v>
      </c>
      <c r="K38" s="22"/>
      <c r="L38" s="22"/>
      <c r="M38" s="22"/>
      <c r="N38" s="22"/>
      <c r="O38" s="22"/>
      <c r="P38" s="22"/>
    </row>
    <row r="39" spans="1:16" ht="39" customHeight="1" x14ac:dyDescent="0.15">
      <c r="A39" s="22"/>
      <c r="B39" s="35"/>
      <c r="C39" s="1209" t="s">
        <v>580</v>
      </c>
      <c r="D39" s="1210"/>
      <c r="E39" s="1211"/>
      <c r="F39" s="36">
        <v>0.04</v>
      </c>
      <c r="G39" s="37">
        <v>0.04</v>
      </c>
      <c r="H39" s="37">
        <v>0.17</v>
      </c>
      <c r="I39" s="37">
        <v>0.38</v>
      </c>
      <c r="J39" s="38">
        <v>0.38</v>
      </c>
      <c r="K39" s="22"/>
      <c r="L39" s="22"/>
      <c r="M39" s="22"/>
      <c r="N39" s="22"/>
      <c r="O39" s="22"/>
      <c r="P39" s="22"/>
    </row>
    <row r="40" spans="1:16" ht="39" customHeight="1" x14ac:dyDescent="0.15">
      <c r="A40" s="22"/>
      <c r="B40" s="35"/>
      <c r="C40" s="1209" t="s">
        <v>581</v>
      </c>
      <c r="D40" s="1210"/>
      <c r="E40" s="1211"/>
      <c r="F40" s="36">
        <v>0.08</v>
      </c>
      <c r="G40" s="37">
        <v>7.0000000000000007E-2</v>
      </c>
      <c r="H40" s="37">
        <v>0.08</v>
      </c>
      <c r="I40" s="37">
        <v>0.09</v>
      </c>
      <c r="J40" s="38">
        <v>0.09</v>
      </c>
      <c r="K40" s="22"/>
      <c r="L40" s="22"/>
      <c r="M40" s="22"/>
      <c r="N40" s="22"/>
      <c r="O40" s="22"/>
      <c r="P40" s="22"/>
    </row>
    <row r="41" spans="1:16" ht="39" customHeight="1" x14ac:dyDescent="0.15">
      <c r="A41" s="22"/>
      <c r="B41" s="35"/>
      <c r="C41" s="1209" t="s">
        <v>582</v>
      </c>
      <c r="D41" s="1210"/>
      <c r="E41" s="1211"/>
      <c r="F41" s="36">
        <v>0.03</v>
      </c>
      <c r="G41" s="37">
        <v>0.02</v>
      </c>
      <c r="H41" s="37">
        <v>0.04</v>
      </c>
      <c r="I41" s="37">
        <v>0.12</v>
      </c>
      <c r="J41" s="38">
        <v>0.02</v>
      </c>
      <c r="K41" s="22"/>
      <c r="L41" s="22"/>
      <c r="M41" s="22"/>
      <c r="N41" s="22"/>
      <c r="O41" s="22"/>
      <c r="P41" s="22"/>
    </row>
    <row r="42" spans="1:16" ht="39" customHeight="1" x14ac:dyDescent="0.15">
      <c r="A42" s="22"/>
      <c r="B42" s="39"/>
      <c r="C42" s="1209" t="s">
        <v>583</v>
      </c>
      <c r="D42" s="1210"/>
      <c r="E42" s="1211"/>
      <c r="F42" s="36" t="s">
        <v>521</v>
      </c>
      <c r="G42" s="37" t="s">
        <v>521</v>
      </c>
      <c r="H42" s="37" t="s">
        <v>521</v>
      </c>
      <c r="I42" s="37" t="s">
        <v>521</v>
      </c>
      <c r="J42" s="38" t="s">
        <v>521</v>
      </c>
      <c r="K42" s="22"/>
      <c r="L42" s="22"/>
      <c r="M42" s="22"/>
      <c r="N42" s="22"/>
      <c r="O42" s="22"/>
      <c r="P42" s="22"/>
    </row>
    <row r="43" spans="1:16" ht="39" customHeight="1" thickBot="1" x14ac:dyDescent="0.2">
      <c r="A43" s="22"/>
      <c r="B43" s="40"/>
      <c r="C43" s="1212" t="s">
        <v>584</v>
      </c>
      <c r="D43" s="1213"/>
      <c r="E43" s="1214"/>
      <c r="F43" s="41">
        <v>0.01</v>
      </c>
      <c r="G43" s="42">
        <v>0.01</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0maDXg0//B3WbEhV4UsprP7WAHL+HQrl2sOqV8qX14rNgXQdtuui4GOcRk5kqfaobLoq4c2PtMnuKFcKHRRHg==" saltValue="ecOIfIwelbugSL26jvVn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6" zoomScale="70" zoomScaleNormal="70" zoomScaleSheetLayoutView="55" workbookViewId="0">
      <selection activeCell="B3" sqref="B3:K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1322</v>
      </c>
      <c r="L45" s="60">
        <v>1383</v>
      </c>
      <c r="M45" s="60">
        <v>1352</v>
      </c>
      <c r="N45" s="60">
        <v>1323</v>
      </c>
      <c r="O45" s="61">
        <v>1357</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521</v>
      </c>
      <c r="L46" s="64" t="s">
        <v>521</v>
      </c>
      <c r="M46" s="64" t="s">
        <v>521</v>
      </c>
      <c r="N46" s="64" t="s">
        <v>521</v>
      </c>
      <c r="O46" s="65" t="s">
        <v>521</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521</v>
      </c>
      <c r="L47" s="64" t="s">
        <v>521</v>
      </c>
      <c r="M47" s="64" t="s">
        <v>521</v>
      </c>
      <c r="N47" s="64" t="s">
        <v>521</v>
      </c>
      <c r="O47" s="65" t="s">
        <v>521</v>
      </c>
      <c r="P47" s="48"/>
      <c r="Q47" s="48"/>
      <c r="R47" s="48"/>
      <c r="S47" s="48"/>
      <c r="T47" s="48"/>
      <c r="U47" s="48"/>
    </row>
    <row r="48" spans="1:21" ht="30.75" customHeight="1" x14ac:dyDescent="0.15">
      <c r="A48" s="48"/>
      <c r="B48" s="1237"/>
      <c r="C48" s="1238"/>
      <c r="D48" s="62"/>
      <c r="E48" s="1219" t="s">
        <v>15</v>
      </c>
      <c r="F48" s="1219"/>
      <c r="G48" s="1219"/>
      <c r="H48" s="1219"/>
      <c r="I48" s="1219"/>
      <c r="J48" s="1220"/>
      <c r="K48" s="63">
        <v>131</v>
      </c>
      <c r="L48" s="64">
        <v>137</v>
      </c>
      <c r="M48" s="64">
        <v>177</v>
      </c>
      <c r="N48" s="64">
        <v>194</v>
      </c>
      <c r="O48" s="65">
        <v>236</v>
      </c>
      <c r="P48" s="48"/>
      <c r="Q48" s="48"/>
      <c r="R48" s="48"/>
      <c r="S48" s="48"/>
      <c r="T48" s="48"/>
      <c r="U48" s="48"/>
    </row>
    <row r="49" spans="1:21" ht="30.75" customHeight="1" x14ac:dyDescent="0.15">
      <c r="A49" s="48"/>
      <c r="B49" s="1237"/>
      <c r="C49" s="1238"/>
      <c r="D49" s="62"/>
      <c r="E49" s="1219" t="s">
        <v>16</v>
      </c>
      <c r="F49" s="1219"/>
      <c r="G49" s="1219"/>
      <c r="H49" s="1219"/>
      <c r="I49" s="1219"/>
      <c r="J49" s="1220"/>
      <c r="K49" s="63">
        <v>157</v>
      </c>
      <c r="L49" s="64">
        <v>144</v>
      </c>
      <c r="M49" s="64">
        <v>155</v>
      </c>
      <c r="N49" s="64">
        <v>135</v>
      </c>
      <c r="O49" s="65">
        <v>83</v>
      </c>
      <c r="P49" s="48"/>
      <c r="Q49" s="48"/>
      <c r="R49" s="48"/>
      <c r="S49" s="48"/>
      <c r="T49" s="48"/>
      <c r="U49" s="48"/>
    </row>
    <row r="50" spans="1:21" ht="30.75" customHeight="1" x14ac:dyDescent="0.15">
      <c r="A50" s="48"/>
      <c r="B50" s="1237"/>
      <c r="C50" s="1238"/>
      <c r="D50" s="62"/>
      <c r="E50" s="1219" t="s">
        <v>17</v>
      </c>
      <c r="F50" s="1219"/>
      <c r="G50" s="1219"/>
      <c r="H50" s="1219"/>
      <c r="I50" s="1219"/>
      <c r="J50" s="1220"/>
      <c r="K50" s="63" t="s">
        <v>521</v>
      </c>
      <c r="L50" s="64" t="s">
        <v>521</v>
      </c>
      <c r="M50" s="64" t="s">
        <v>521</v>
      </c>
      <c r="N50" s="64" t="s">
        <v>521</v>
      </c>
      <c r="O50" s="65" t="s">
        <v>521</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521</v>
      </c>
      <c r="L51" s="64" t="s">
        <v>521</v>
      </c>
      <c r="M51" s="64">
        <v>0</v>
      </c>
      <c r="N51" s="64">
        <v>0</v>
      </c>
      <c r="O51" s="65">
        <v>0</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1139</v>
      </c>
      <c r="L52" s="64">
        <v>1162</v>
      </c>
      <c r="M52" s="64">
        <v>1140</v>
      </c>
      <c r="N52" s="64">
        <v>1075</v>
      </c>
      <c r="O52" s="65">
        <v>1095</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471</v>
      </c>
      <c r="L53" s="69">
        <v>502</v>
      </c>
      <c r="M53" s="69">
        <v>544</v>
      </c>
      <c r="N53" s="69">
        <v>577</v>
      </c>
      <c r="O53" s="70">
        <v>581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25" t="s">
        <v>25</v>
      </c>
      <c r="C57" s="1226"/>
      <c r="D57" s="1229" t="s">
        <v>26</v>
      </c>
      <c r="E57" s="1230"/>
      <c r="F57" s="1230"/>
      <c r="G57" s="1230"/>
      <c r="H57" s="1230"/>
      <c r="I57" s="1230"/>
      <c r="J57" s="1231"/>
      <c r="K57" s="83"/>
      <c r="L57" s="84"/>
      <c r="M57" s="84"/>
      <c r="N57" s="84"/>
      <c r="O57" s="85"/>
    </row>
    <row r="58" spans="1:21" ht="31.5" customHeight="1" thickBot="1" x14ac:dyDescent="0.2">
      <c r="B58" s="1227"/>
      <c r="C58" s="1228"/>
      <c r="D58" s="1232" t="s">
        <v>27</v>
      </c>
      <c r="E58" s="1233"/>
      <c r="F58" s="1233"/>
      <c r="G58" s="1233"/>
      <c r="H58" s="1233"/>
      <c r="I58" s="1233"/>
      <c r="J58" s="123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4hgYHgTKOycSiuwUuoOpoKy9YFo3wp5Ktceg6Ix6qoyYA1l1TZ4SK2netnZljsAhCornF5wHBzWVOjHd4dd6g==" saltValue="fj0rfrlaZzWSeRYO9pz1Z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E35" zoomScale="80" zoomScaleNormal="80" zoomScaleSheetLayoutView="100" workbookViewId="0">
      <selection activeCell="B3" sqref="B3:K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55" t="s">
        <v>30</v>
      </c>
      <c r="C41" s="1256"/>
      <c r="D41" s="102"/>
      <c r="E41" s="1257" t="s">
        <v>31</v>
      </c>
      <c r="F41" s="1257"/>
      <c r="G41" s="1257"/>
      <c r="H41" s="1258"/>
      <c r="I41" s="358">
        <v>12813</v>
      </c>
      <c r="J41" s="359">
        <v>12469</v>
      </c>
      <c r="K41" s="359">
        <v>13145</v>
      </c>
      <c r="L41" s="359">
        <v>14955</v>
      </c>
      <c r="M41" s="360">
        <v>15453</v>
      </c>
    </row>
    <row r="42" spans="2:13" ht="27.75" customHeight="1" x14ac:dyDescent="0.15">
      <c r="B42" s="1245"/>
      <c r="C42" s="1246"/>
      <c r="D42" s="103"/>
      <c r="E42" s="1249" t="s">
        <v>32</v>
      </c>
      <c r="F42" s="1249"/>
      <c r="G42" s="1249"/>
      <c r="H42" s="1250"/>
      <c r="I42" s="361" t="s">
        <v>521</v>
      </c>
      <c r="J42" s="362">
        <v>121</v>
      </c>
      <c r="K42" s="362">
        <v>121</v>
      </c>
      <c r="L42" s="362">
        <v>387</v>
      </c>
      <c r="M42" s="363">
        <v>387</v>
      </c>
    </row>
    <row r="43" spans="2:13" ht="27.75" customHeight="1" x14ac:dyDescent="0.15">
      <c r="B43" s="1245"/>
      <c r="C43" s="1246"/>
      <c r="D43" s="103"/>
      <c r="E43" s="1249" t="s">
        <v>33</v>
      </c>
      <c r="F43" s="1249"/>
      <c r="G43" s="1249"/>
      <c r="H43" s="1250"/>
      <c r="I43" s="361">
        <v>1416</v>
      </c>
      <c r="J43" s="362">
        <v>1559</v>
      </c>
      <c r="K43" s="362">
        <v>1514</v>
      </c>
      <c r="L43" s="362">
        <v>1487</v>
      </c>
      <c r="M43" s="363">
        <v>1573</v>
      </c>
    </row>
    <row r="44" spans="2:13" ht="27.75" customHeight="1" x14ac:dyDescent="0.15">
      <c r="B44" s="1245"/>
      <c r="C44" s="1246"/>
      <c r="D44" s="103"/>
      <c r="E44" s="1249" t="s">
        <v>34</v>
      </c>
      <c r="F44" s="1249"/>
      <c r="G44" s="1249"/>
      <c r="H44" s="1250"/>
      <c r="I44" s="361">
        <v>1126</v>
      </c>
      <c r="J44" s="362">
        <v>969</v>
      </c>
      <c r="K44" s="362">
        <v>809</v>
      </c>
      <c r="L44" s="362">
        <v>664</v>
      </c>
      <c r="M44" s="363">
        <v>582</v>
      </c>
    </row>
    <row r="45" spans="2:13" ht="27.75" customHeight="1" x14ac:dyDescent="0.15">
      <c r="B45" s="1245"/>
      <c r="C45" s="1246"/>
      <c r="D45" s="103"/>
      <c r="E45" s="1249" t="s">
        <v>35</v>
      </c>
      <c r="F45" s="1249"/>
      <c r="G45" s="1249"/>
      <c r="H45" s="1250"/>
      <c r="I45" s="361">
        <v>1534</v>
      </c>
      <c r="J45" s="362">
        <v>1343</v>
      </c>
      <c r="K45" s="362">
        <v>1262</v>
      </c>
      <c r="L45" s="362">
        <v>1088</v>
      </c>
      <c r="M45" s="363">
        <v>1108</v>
      </c>
    </row>
    <row r="46" spans="2:13" ht="27.75" customHeight="1" x14ac:dyDescent="0.15">
      <c r="B46" s="1245"/>
      <c r="C46" s="1246"/>
      <c r="D46" s="104"/>
      <c r="E46" s="1249" t="s">
        <v>36</v>
      </c>
      <c r="F46" s="1249"/>
      <c r="G46" s="1249"/>
      <c r="H46" s="1250"/>
      <c r="I46" s="361" t="s">
        <v>521</v>
      </c>
      <c r="J46" s="362" t="s">
        <v>521</v>
      </c>
      <c r="K46" s="362" t="s">
        <v>521</v>
      </c>
      <c r="L46" s="362" t="s">
        <v>521</v>
      </c>
      <c r="M46" s="363" t="s">
        <v>521</v>
      </c>
    </row>
    <row r="47" spans="2:13" ht="27.75" customHeight="1" x14ac:dyDescent="0.15">
      <c r="B47" s="1245"/>
      <c r="C47" s="1246"/>
      <c r="D47" s="105"/>
      <c r="E47" s="1259" t="s">
        <v>37</v>
      </c>
      <c r="F47" s="1260"/>
      <c r="G47" s="1260"/>
      <c r="H47" s="1261"/>
      <c r="I47" s="361" t="s">
        <v>521</v>
      </c>
      <c r="J47" s="362" t="s">
        <v>521</v>
      </c>
      <c r="K47" s="362" t="s">
        <v>521</v>
      </c>
      <c r="L47" s="362" t="s">
        <v>521</v>
      </c>
      <c r="M47" s="363" t="s">
        <v>521</v>
      </c>
    </row>
    <row r="48" spans="2:13" ht="27.75" customHeight="1" x14ac:dyDescent="0.15">
      <c r="B48" s="1245"/>
      <c r="C48" s="1246"/>
      <c r="D48" s="103"/>
      <c r="E48" s="1249" t="s">
        <v>38</v>
      </c>
      <c r="F48" s="1249"/>
      <c r="G48" s="1249"/>
      <c r="H48" s="1250"/>
      <c r="I48" s="361" t="s">
        <v>521</v>
      </c>
      <c r="J48" s="362" t="s">
        <v>521</v>
      </c>
      <c r="K48" s="362" t="s">
        <v>521</v>
      </c>
      <c r="L48" s="362" t="s">
        <v>521</v>
      </c>
      <c r="M48" s="363" t="s">
        <v>521</v>
      </c>
    </row>
    <row r="49" spans="2:13" ht="27.75" customHeight="1" x14ac:dyDescent="0.15">
      <c r="B49" s="1247"/>
      <c r="C49" s="1248"/>
      <c r="D49" s="103"/>
      <c r="E49" s="1249" t="s">
        <v>39</v>
      </c>
      <c r="F49" s="1249"/>
      <c r="G49" s="1249"/>
      <c r="H49" s="1250"/>
      <c r="I49" s="361" t="s">
        <v>521</v>
      </c>
      <c r="J49" s="362" t="s">
        <v>521</v>
      </c>
      <c r="K49" s="362" t="s">
        <v>521</v>
      </c>
      <c r="L49" s="362" t="s">
        <v>521</v>
      </c>
      <c r="M49" s="363" t="s">
        <v>521</v>
      </c>
    </row>
    <row r="50" spans="2:13" ht="27.75" customHeight="1" x14ac:dyDescent="0.15">
      <c r="B50" s="1243" t="s">
        <v>40</v>
      </c>
      <c r="C50" s="1244"/>
      <c r="D50" s="106"/>
      <c r="E50" s="1249" t="s">
        <v>41</v>
      </c>
      <c r="F50" s="1249"/>
      <c r="G50" s="1249"/>
      <c r="H50" s="1250"/>
      <c r="I50" s="361">
        <v>2792</v>
      </c>
      <c r="J50" s="362">
        <v>2902</v>
      </c>
      <c r="K50" s="362">
        <v>2892</v>
      </c>
      <c r="L50" s="362">
        <v>2591</v>
      </c>
      <c r="M50" s="363">
        <v>2806</v>
      </c>
    </row>
    <row r="51" spans="2:13" ht="27.75" customHeight="1" x14ac:dyDescent="0.15">
      <c r="B51" s="1245"/>
      <c r="C51" s="1246"/>
      <c r="D51" s="103"/>
      <c r="E51" s="1249" t="s">
        <v>42</v>
      </c>
      <c r="F51" s="1249"/>
      <c r="G51" s="1249"/>
      <c r="H51" s="1250"/>
      <c r="I51" s="361">
        <v>3</v>
      </c>
      <c r="J51" s="362">
        <v>0</v>
      </c>
      <c r="K51" s="362">
        <v>0</v>
      </c>
      <c r="L51" s="362" t="s">
        <v>521</v>
      </c>
      <c r="M51" s="363" t="s">
        <v>521</v>
      </c>
    </row>
    <row r="52" spans="2:13" ht="27.75" customHeight="1" x14ac:dyDescent="0.15">
      <c r="B52" s="1247"/>
      <c r="C52" s="1248"/>
      <c r="D52" s="103"/>
      <c r="E52" s="1249" t="s">
        <v>43</v>
      </c>
      <c r="F52" s="1249"/>
      <c r="G52" s="1249"/>
      <c r="H52" s="1250"/>
      <c r="I52" s="361">
        <v>10583</v>
      </c>
      <c r="J52" s="362">
        <v>10315</v>
      </c>
      <c r="K52" s="362">
        <v>10636</v>
      </c>
      <c r="L52" s="362">
        <v>11766</v>
      </c>
      <c r="M52" s="363">
        <v>12091</v>
      </c>
    </row>
    <row r="53" spans="2:13" ht="27.75" customHeight="1" thickBot="1" x14ac:dyDescent="0.2">
      <c r="B53" s="1251" t="s">
        <v>44</v>
      </c>
      <c r="C53" s="1252"/>
      <c r="D53" s="107"/>
      <c r="E53" s="1253" t="s">
        <v>45</v>
      </c>
      <c r="F53" s="1253"/>
      <c r="G53" s="1253"/>
      <c r="H53" s="1254"/>
      <c r="I53" s="364">
        <v>3510</v>
      </c>
      <c r="J53" s="365">
        <v>3244</v>
      </c>
      <c r="K53" s="365">
        <v>3323</v>
      </c>
      <c r="L53" s="365">
        <v>4224</v>
      </c>
      <c r="M53" s="366">
        <v>4206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TbFAe4+YRga9zALLC9Zk5u73wOMfNc8bEGRfwixo7cxzxgaiOEcvIV94T+QRC92ihBGUsK3XWejDT3gSSFDIA==" saltValue="c6dhevZFHAQJm/xJpItto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topLeftCell="A13" zoomScale="70" zoomScaleNormal="70" zoomScaleSheetLayoutView="100" workbookViewId="0">
      <selection activeCell="F55" sqref="F55"/>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564</v>
      </c>
      <c r="G54" s="116" t="s">
        <v>565</v>
      </c>
      <c r="H54" s="117" t="s">
        <v>566</v>
      </c>
    </row>
    <row r="55" spans="2:8" ht="52.5" customHeight="1" x14ac:dyDescent="0.15">
      <c r="B55" s="118"/>
      <c r="C55" s="1270" t="s">
        <v>48</v>
      </c>
      <c r="D55" s="1270"/>
      <c r="E55" s="1271"/>
      <c r="F55" s="119">
        <v>865</v>
      </c>
      <c r="G55" s="119">
        <v>763</v>
      </c>
      <c r="H55" s="120">
        <v>1089</v>
      </c>
    </row>
    <row r="56" spans="2:8" ht="52.5" customHeight="1" x14ac:dyDescent="0.15">
      <c r="B56" s="121"/>
      <c r="C56" s="1272" t="s">
        <v>49</v>
      </c>
      <c r="D56" s="1272"/>
      <c r="E56" s="1273"/>
      <c r="F56" s="122">
        <v>611</v>
      </c>
      <c r="G56" s="122">
        <v>619</v>
      </c>
      <c r="H56" s="123">
        <v>721</v>
      </c>
    </row>
    <row r="57" spans="2:8" ht="53.25" customHeight="1" x14ac:dyDescent="0.15">
      <c r="B57" s="121"/>
      <c r="C57" s="1274" t="s">
        <v>50</v>
      </c>
      <c r="D57" s="1274"/>
      <c r="E57" s="1275"/>
      <c r="F57" s="124">
        <v>1888</v>
      </c>
      <c r="G57" s="124">
        <v>1501</v>
      </c>
      <c r="H57" s="125">
        <v>1177</v>
      </c>
    </row>
    <row r="58" spans="2:8" ht="45.75" customHeight="1" x14ac:dyDescent="0.15">
      <c r="B58" s="126"/>
      <c r="C58" s="1262" t="s">
        <v>608</v>
      </c>
      <c r="D58" s="1263"/>
      <c r="E58" s="1264"/>
      <c r="F58" s="127">
        <v>700</v>
      </c>
      <c r="G58" s="127">
        <v>553</v>
      </c>
      <c r="H58" s="128">
        <v>471</v>
      </c>
    </row>
    <row r="59" spans="2:8" ht="45.75" customHeight="1" x14ac:dyDescent="0.15">
      <c r="B59" s="126"/>
      <c r="C59" s="1262" t="s">
        <v>609</v>
      </c>
      <c r="D59" s="1263"/>
      <c r="E59" s="1264"/>
      <c r="F59" s="127">
        <v>256</v>
      </c>
      <c r="G59" s="127">
        <v>233</v>
      </c>
      <c r="H59" s="128">
        <v>233</v>
      </c>
    </row>
    <row r="60" spans="2:8" ht="45.75" customHeight="1" x14ac:dyDescent="0.15">
      <c r="B60" s="126"/>
      <c r="C60" s="1262" t="s">
        <v>610</v>
      </c>
      <c r="D60" s="1263"/>
      <c r="E60" s="1264"/>
      <c r="F60" s="127">
        <v>252</v>
      </c>
      <c r="G60" s="127">
        <v>162</v>
      </c>
      <c r="H60" s="128">
        <v>122</v>
      </c>
    </row>
    <row r="61" spans="2:8" ht="45.75" customHeight="1" x14ac:dyDescent="0.15">
      <c r="B61" s="126"/>
      <c r="C61" s="1262" t="s">
        <v>611</v>
      </c>
      <c r="D61" s="1263"/>
      <c r="E61" s="1264"/>
      <c r="F61" s="127">
        <v>400</v>
      </c>
      <c r="G61" s="127">
        <v>316</v>
      </c>
      <c r="H61" s="128">
        <v>110</v>
      </c>
    </row>
    <row r="62" spans="2:8" ht="45.75" customHeight="1" thickBot="1" x14ac:dyDescent="0.2">
      <c r="B62" s="129"/>
      <c r="C62" s="1265" t="s">
        <v>612</v>
      </c>
      <c r="D62" s="1266"/>
      <c r="E62" s="1267"/>
      <c r="F62" s="130">
        <v>101</v>
      </c>
      <c r="G62" s="130">
        <v>97</v>
      </c>
      <c r="H62" s="131">
        <v>53</v>
      </c>
    </row>
    <row r="63" spans="2:8" ht="52.5" customHeight="1" thickBot="1" x14ac:dyDescent="0.2">
      <c r="B63" s="132"/>
      <c r="C63" s="1268" t="s">
        <v>51</v>
      </c>
      <c r="D63" s="1268"/>
      <c r="E63" s="1269"/>
      <c r="F63" s="133">
        <v>3364</v>
      </c>
      <c r="G63" s="133">
        <v>2883</v>
      </c>
      <c r="H63" s="134">
        <v>2987</v>
      </c>
    </row>
    <row r="64" spans="2:8" x14ac:dyDescent="0.15"/>
  </sheetData>
  <sheetProtection algorithmName="SHA-512" hashValue="vAXVVAZjanRdOTdI8G+QxdBso3VAQxka4V9afjgCHBbdDSY+M+8LcWaMQ/tg/5tsFgddITu9bQo+oc9TVrKrEg==" saltValue="7TAObP2Fyt4HiLA/BVEy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DE85"/>
  <sheetViews>
    <sheetView showGridLines="0" topLeftCell="AU53" zoomScaleNormal="100" zoomScaleSheetLayoutView="55" workbookViewId="0">
      <selection activeCell="BE49" sqref="BE49:BQ49"/>
    </sheetView>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613</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614</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8" t="s">
        <v>615</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616</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562</v>
      </c>
      <c r="BQ50" s="1281"/>
      <c r="BR50" s="1281"/>
      <c r="BS50" s="1281"/>
      <c r="BT50" s="1281"/>
      <c r="BU50" s="1281"/>
      <c r="BV50" s="1281"/>
      <c r="BW50" s="1281"/>
      <c r="BX50" s="1281" t="s">
        <v>563</v>
      </c>
      <c r="BY50" s="1281"/>
      <c r="BZ50" s="1281"/>
      <c r="CA50" s="1281"/>
      <c r="CB50" s="1281"/>
      <c r="CC50" s="1281"/>
      <c r="CD50" s="1281"/>
      <c r="CE50" s="1281"/>
      <c r="CF50" s="1281" t="s">
        <v>564</v>
      </c>
      <c r="CG50" s="1281"/>
      <c r="CH50" s="1281"/>
      <c r="CI50" s="1281"/>
      <c r="CJ50" s="1281"/>
      <c r="CK50" s="1281"/>
      <c r="CL50" s="1281"/>
      <c r="CM50" s="1281"/>
      <c r="CN50" s="1281" t="s">
        <v>565</v>
      </c>
      <c r="CO50" s="1281"/>
      <c r="CP50" s="1281"/>
      <c r="CQ50" s="1281"/>
      <c r="CR50" s="1281"/>
      <c r="CS50" s="1281"/>
      <c r="CT50" s="1281"/>
      <c r="CU50" s="1281"/>
      <c r="CV50" s="1281" t="s">
        <v>566</v>
      </c>
      <c r="CW50" s="1281"/>
      <c r="CX50" s="1281"/>
      <c r="CY50" s="1281"/>
      <c r="CZ50" s="1281"/>
      <c r="DA50" s="1281"/>
      <c r="DB50" s="1281"/>
      <c r="DC50" s="1281"/>
    </row>
    <row r="51" spans="1:109" ht="13.5" customHeight="1" x14ac:dyDescent="0.15">
      <c r="B51" s="375"/>
      <c r="G51" s="1284"/>
      <c r="H51" s="1284"/>
      <c r="I51" s="1297"/>
      <c r="J51" s="1297"/>
      <c r="K51" s="1283"/>
      <c r="L51" s="1283"/>
      <c r="M51" s="1283"/>
      <c r="N51" s="1283"/>
      <c r="AM51" s="384"/>
      <c r="AN51" s="1279" t="s">
        <v>617</v>
      </c>
      <c r="AO51" s="1279"/>
      <c r="AP51" s="1279"/>
      <c r="AQ51" s="1279"/>
      <c r="AR51" s="1279"/>
      <c r="AS51" s="1279"/>
      <c r="AT51" s="1279"/>
      <c r="AU51" s="1279"/>
      <c r="AV51" s="1279"/>
      <c r="AW51" s="1279"/>
      <c r="AX51" s="1279"/>
      <c r="AY51" s="1279"/>
      <c r="AZ51" s="1279"/>
      <c r="BA51" s="1279"/>
      <c r="BB51" s="1279" t="s">
        <v>618</v>
      </c>
      <c r="BC51" s="1279"/>
      <c r="BD51" s="1279"/>
      <c r="BE51" s="1279"/>
      <c r="BF51" s="1279"/>
      <c r="BG51" s="1279"/>
      <c r="BH51" s="1279"/>
      <c r="BI51" s="1279"/>
      <c r="BJ51" s="1279"/>
      <c r="BK51" s="1279"/>
      <c r="BL51" s="1279"/>
      <c r="BM51" s="1279"/>
      <c r="BN51" s="1279"/>
      <c r="BO51" s="1279"/>
      <c r="BP51" s="1276">
        <v>71.3</v>
      </c>
      <c r="BQ51" s="1276"/>
      <c r="BR51" s="1276"/>
      <c r="BS51" s="1276"/>
      <c r="BT51" s="1276"/>
      <c r="BU51" s="1276"/>
      <c r="BV51" s="1276"/>
      <c r="BW51" s="1276"/>
      <c r="BX51" s="1276">
        <v>66.2</v>
      </c>
      <c r="BY51" s="1276"/>
      <c r="BZ51" s="1276"/>
      <c r="CA51" s="1276"/>
      <c r="CB51" s="1276"/>
      <c r="CC51" s="1276"/>
      <c r="CD51" s="1276"/>
      <c r="CE51" s="1276"/>
      <c r="CF51" s="1276">
        <v>69.099999999999994</v>
      </c>
      <c r="CG51" s="1276"/>
      <c r="CH51" s="1276"/>
      <c r="CI51" s="1276"/>
      <c r="CJ51" s="1276"/>
      <c r="CK51" s="1276"/>
      <c r="CL51" s="1276"/>
      <c r="CM51" s="1276"/>
      <c r="CN51" s="1276">
        <v>84.8</v>
      </c>
      <c r="CO51" s="1276"/>
      <c r="CP51" s="1276"/>
      <c r="CQ51" s="1276"/>
      <c r="CR51" s="1276"/>
      <c r="CS51" s="1276"/>
      <c r="CT51" s="1276"/>
      <c r="CU51" s="1276"/>
      <c r="CV51" s="1276">
        <v>78.599999999999994</v>
      </c>
      <c r="CW51" s="1276"/>
      <c r="CX51" s="1276"/>
      <c r="CY51" s="1276"/>
      <c r="CZ51" s="1276"/>
      <c r="DA51" s="1276"/>
      <c r="DB51" s="1276"/>
      <c r="DC51" s="1276"/>
    </row>
    <row r="52" spans="1:109" x14ac:dyDescent="0.15">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619</v>
      </c>
      <c r="BC53" s="1279"/>
      <c r="BD53" s="1279"/>
      <c r="BE53" s="1279"/>
      <c r="BF53" s="1279"/>
      <c r="BG53" s="1279"/>
      <c r="BH53" s="1279"/>
      <c r="BI53" s="1279"/>
      <c r="BJ53" s="1279"/>
      <c r="BK53" s="1279"/>
      <c r="BL53" s="1279"/>
      <c r="BM53" s="1279"/>
      <c r="BN53" s="1279"/>
      <c r="BO53" s="1279"/>
      <c r="BP53" s="1276">
        <v>62.6</v>
      </c>
      <c r="BQ53" s="1276"/>
      <c r="BR53" s="1276"/>
      <c r="BS53" s="1276"/>
      <c r="BT53" s="1276"/>
      <c r="BU53" s="1276"/>
      <c r="BV53" s="1276"/>
      <c r="BW53" s="1276"/>
      <c r="BX53" s="1276">
        <v>63.7</v>
      </c>
      <c r="BY53" s="1276"/>
      <c r="BZ53" s="1276"/>
      <c r="CA53" s="1276"/>
      <c r="CB53" s="1276"/>
      <c r="CC53" s="1276"/>
      <c r="CD53" s="1276"/>
      <c r="CE53" s="1276"/>
      <c r="CF53" s="1276">
        <v>47.2</v>
      </c>
      <c r="CG53" s="1276"/>
      <c r="CH53" s="1276"/>
      <c r="CI53" s="1276"/>
      <c r="CJ53" s="1276"/>
      <c r="CK53" s="1276"/>
      <c r="CL53" s="1276"/>
      <c r="CM53" s="1276"/>
      <c r="CN53" s="1276">
        <v>64.2</v>
      </c>
      <c r="CO53" s="1276"/>
      <c r="CP53" s="1276"/>
      <c r="CQ53" s="1276"/>
      <c r="CR53" s="1276"/>
      <c r="CS53" s="1276"/>
      <c r="CT53" s="1276"/>
      <c r="CU53" s="1276"/>
      <c r="CV53" s="1276">
        <v>63.3</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620</v>
      </c>
      <c r="AO55" s="1281"/>
      <c r="AP55" s="1281"/>
      <c r="AQ55" s="1281"/>
      <c r="AR55" s="1281"/>
      <c r="AS55" s="1281"/>
      <c r="AT55" s="1281"/>
      <c r="AU55" s="1281"/>
      <c r="AV55" s="1281"/>
      <c r="AW55" s="1281"/>
      <c r="AX55" s="1281"/>
      <c r="AY55" s="1281"/>
      <c r="AZ55" s="1281"/>
      <c r="BA55" s="1281"/>
      <c r="BB55" s="1279" t="s">
        <v>618</v>
      </c>
      <c r="BC55" s="1279"/>
      <c r="BD55" s="1279"/>
      <c r="BE55" s="1279"/>
      <c r="BF55" s="1279"/>
      <c r="BG55" s="1279"/>
      <c r="BH55" s="1279"/>
      <c r="BI55" s="1279"/>
      <c r="BJ55" s="1279"/>
      <c r="BK55" s="1279"/>
      <c r="BL55" s="1279"/>
      <c r="BM55" s="1279"/>
      <c r="BN55" s="1279"/>
      <c r="BO55" s="1279"/>
      <c r="BP55" s="1276">
        <v>28.5</v>
      </c>
      <c r="BQ55" s="1276"/>
      <c r="BR55" s="1276"/>
      <c r="BS55" s="1276"/>
      <c r="BT55" s="1276"/>
      <c r="BU55" s="1276"/>
      <c r="BV55" s="1276"/>
      <c r="BW55" s="1276"/>
      <c r="BX55" s="1276">
        <v>20.5</v>
      </c>
      <c r="BY55" s="1276"/>
      <c r="BZ55" s="1276"/>
      <c r="CA55" s="1276"/>
      <c r="CB55" s="1276"/>
      <c r="CC55" s="1276"/>
      <c r="CD55" s="1276"/>
      <c r="CE55" s="1276"/>
      <c r="CF55" s="1276">
        <v>21.4</v>
      </c>
      <c r="CG55" s="1276"/>
      <c r="CH55" s="1276"/>
      <c r="CI55" s="1276"/>
      <c r="CJ55" s="1276"/>
      <c r="CK55" s="1276"/>
      <c r="CL55" s="1276"/>
      <c r="CM55" s="1276"/>
      <c r="CN55" s="1276">
        <v>13.7</v>
      </c>
      <c r="CO55" s="1276"/>
      <c r="CP55" s="1276"/>
      <c r="CQ55" s="1276"/>
      <c r="CR55" s="1276"/>
      <c r="CS55" s="1276"/>
      <c r="CT55" s="1276"/>
      <c r="CU55" s="1276"/>
      <c r="CV55" s="1276">
        <v>6.9</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619</v>
      </c>
      <c r="BC57" s="1279"/>
      <c r="BD57" s="1279"/>
      <c r="BE57" s="1279"/>
      <c r="BF57" s="1279"/>
      <c r="BG57" s="1279"/>
      <c r="BH57" s="1279"/>
      <c r="BI57" s="1279"/>
      <c r="BJ57" s="1279"/>
      <c r="BK57" s="1279"/>
      <c r="BL57" s="1279"/>
      <c r="BM57" s="1279"/>
      <c r="BN57" s="1279"/>
      <c r="BO57" s="1279"/>
      <c r="BP57" s="1276">
        <v>59.7</v>
      </c>
      <c r="BQ57" s="1276"/>
      <c r="BR57" s="1276"/>
      <c r="BS57" s="1276"/>
      <c r="BT57" s="1276"/>
      <c r="BU57" s="1276"/>
      <c r="BV57" s="1276"/>
      <c r="BW57" s="1276"/>
      <c r="BX57" s="1276">
        <v>60.3</v>
      </c>
      <c r="BY57" s="1276"/>
      <c r="BZ57" s="1276"/>
      <c r="CA57" s="1276"/>
      <c r="CB57" s="1276"/>
      <c r="CC57" s="1276"/>
      <c r="CD57" s="1276"/>
      <c r="CE57" s="1276"/>
      <c r="CF57" s="1276">
        <v>60.5</v>
      </c>
      <c r="CG57" s="1276"/>
      <c r="CH57" s="1276"/>
      <c r="CI57" s="1276"/>
      <c r="CJ57" s="1276"/>
      <c r="CK57" s="1276"/>
      <c r="CL57" s="1276"/>
      <c r="CM57" s="1276"/>
      <c r="CN57" s="1276">
        <v>62</v>
      </c>
      <c r="CO57" s="1276"/>
      <c r="CP57" s="1276"/>
      <c r="CQ57" s="1276"/>
      <c r="CR57" s="1276"/>
      <c r="CS57" s="1276"/>
      <c r="CT57" s="1276"/>
      <c r="CU57" s="1276"/>
      <c r="CV57" s="1276">
        <v>62.9</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621</v>
      </c>
    </row>
    <row r="64" spans="1:109" x14ac:dyDescent="0.15">
      <c r="B64" s="375"/>
      <c r="G64" s="382"/>
      <c r="I64" s="395"/>
      <c r="J64" s="395"/>
      <c r="K64" s="395"/>
      <c r="L64" s="395"/>
      <c r="M64" s="395"/>
      <c r="N64" s="396"/>
      <c r="AM64" s="382"/>
      <c r="AN64" s="382" t="s">
        <v>614</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8" t="s">
        <v>622</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616</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562</v>
      </c>
      <c r="BQ72" s="1281"/>
      <c r="BR72" s="1281"/>
      <c r="BS72" s="1281"/>
      <c r="BT72" s="1281"/>
      <c r="BU72" s="1281"/>
      <c r="BV72" s="1281"/>
      <c r="BW72" s="1281"/>
      <c r="BX72" s="1281" t="s">
        <v>563</v>
      </c>
      <c r="BY72" s="1281"/>
      <c r="BZ72" s="1281"/>
      <c r="CA72" s="1281"/>
      <c r="CB72" s="1281"/>
      <c r="CC72" s="1281"/>
      <c r="CD72" s="1281"/>
      <c r="CE72" s="1281"/>
      <c r="CF72" s="1281" t="s">
        <v>564</v>
      </c>
      <c r="CG72" s="1281"/>
      <c r="CH72" s="1281"/>
      <c r="CI72" s="1281"/>
      <c r="CJ72" s="1281"/>
      <c r="CK72" s="1281"/>
      <c r="CL72" s="1281"/>
      <c r="CM72" s="1281"/>
      <c r="CN72" s="1281" t="s">
        <v>565</v>
      </c>
      <c r="CO72" s="1281"/>
      <c r="CP72" s="1281"/>
      <c r="CQ72" s="1281"/>
      <c r="CR72" s="1281"/>
      <c r="CS72" s="1281"/>
      <c r="CT72" s="1281"/>
      <c r="CU72" s="1281"/>
      <c r="CV72" s="1281" t="s">
        <v>566</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617</v>
      </c>
      <c r="AO73" s="1279"/>
      <c r="AP73" s="1279"/>
      <c r="AQ73" s="1279"/>
      <c r="AR73" s="1279"/>
      <c r="AS73" s="1279"/>
      <c r="AT73" s="1279"/>
      <c r="AU73" s="1279"/>
      <c r="AV73" s="1279"/>
      <c r="AW73" s="1279"/>
      <c r="AX73" s="1279"/>
      <c r="AY73" s="1279"/>
      <c r="AZ73" s="1279"/>
      <c r="BA73" s="1279"/>
      <c r="BB73" s="1279" t="s">
        <v>618</v>
      </c>
      <c r="BC73" s="1279"/>
      <c r="BD73" s="1279"/>
      <c r="BE73" s="1279"/>
      <c r="BF73" s="1279"/>
      <c r="BG73" s="1279"/>
      <c r="BH73" s="1279"/>
      <c r="BI73" s="1279"/>
      <c r="BJ73" s="1279"/>
      <c r="BK73" s="1279"/>
      <c r="BL73" s="1279"/>
      <c r="BM73" s="1279"/>
      <c r="BN73" s="1279"/>
      <c r="BO73" s="1279"/>
      <c r="BP73" s="1276">
        <v>71.3</v>
      </c>
      <c r="BQ73" s="1276"/>
      <c r="BR73" s="1276"/>
      <c r="BS73" s="1276"/>
      <c r="BT73" s="1276"/>
      <c r="BU73" s="1276"/>
      <c r="BV73" s="1276"/>
      <c r="BW73" s="1276"/>
      <c r="BX73" s="1276">
        <v>66.2</v>
      </c>
      <c r="BY73" s="1276"/>
      <c r="BZ73" s="1276"/>
      <c r="CA73" s="1276"/>
      <c r="CB73" s="1276"/>
      <c r="CC73" s="1276"/>
      <c r="CD73" s="1276"/>
      <c r="CE73" s="1276"/>
      <c r="CF73" s="1276">
        <v>69.099999999999994</v>
      </c>
      <c r="CG73" s="1276"/>
      <c r="CH73" s="1276"/>
      <c r="CI73" s="1276"/>
      <c r="CJ73" s="1276"/>
      <c r="CK73" s="1276"/>
      <c r="CL73" s="1276"/>
      <c r="CM73" s="1276"/>
      <c r="CN73" s="1276">
        <v>84.8</v>
      </c>
      <c r="CO73" s="1276"/>
      <c r="CP73" s="1276"/>
      <c r="CQ73" s="1276"/>
      <c r="CR73" s="1276"/>
      <c r="CS73" s="1276"/>
      <c r="CT73" s="1276"/>
      <c r="CU73" s="1276"/>
      <c r="CV73" s="1276">
        <v>78.599999999999994</v>
      </c>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623</v>
      </c>
      <c r="BC75" s="1279"/>
      <c r="BD75" s="1279"/>
      <c r="BE75" s="1279"/>
      <c r="BF75" s="1279"/>
      <c r="BG75" s="1279"/>
      <c r="BH75" s="1279"/>
      <c r="BI75" s="1279"/>
      <c r="BJ75" s="1279"/>
      <c r="BK75" s="1279"/>
      <c r="BL75" s="1279"/>
      <c r="BM75" s="1279"/>
      <c r="BN75" s="1279"/>
      <c r="BO75" s="1279"/>
      <c r="BP75" s="1276">
        <v>8.5</v>
      </c>
      <c r="BQ75" s="1276"/>
      <c r="BR75" s="1276"/>
      <c r="BS75" s="1276"/>
      <c r="BT75" s="1276"/>
      <c r="BU75" s="1276"/>
      <c r="BV75" s="1276"/>
      <c r="BW75" s="1276"/>
      <c r="BX75" s="1276">
        <v>9.3000000000000007</v>
      </c>
      <c r="BY75" s="1276"/>
      <c r="BZ75" s="1276"/>
      <c r="CA75" s="1276"/>
      <c r="CB75" s="1276"/>
      <c r="CC75" s="1276"/>
      <c r="CD75" s="1276"/>
      <c r="CE75" s="1276"/>
      <c r="CF75" s="1276">
        <v>10.3</v>
      </c>
      <c r="CG75" s="1276"/>
      <c r="CH75" s="1276"/>
      <c r="CI75" s="1276"/>
      <c r="CJ75" s="1276"/>
      <c r="CK75" s="1276"/>
      <c r="CL75" s="1276"/>
      <c r="CM75" s="1276"/>
      <c r="CN75" s="1276">
        <v>11</v>
      </c>
      <c r="CO75" s="1276"/>
      <c r="CP75" s="1276"/>
      <c r="CQ75" s="1276"/>
      <c r="CR75" s="1276"/>
      <c r="CS75" s="1276"/>
      <c r="CT75" s="1276"/>
      <c r="CU75" s="1276"/>
      <c r="CV75" s="1276">
        <v>11.2</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620</v>
      </c>
      <c r="AO77" s="1281"/>
      <c r="AP77" s="1281"/>
      <c r="AQ77" s="1281"/>
      <c r="AR77" s="1281"/>
      <c r="AS77" s="1281"/>
      <c r="AT77" s="1281"/>
      <c r="AU77" s="1281"/>
      <c r="AV77" s="1281"/>
      <c r="AW77" s="1281"/>
      <c r="AX77" s="1281"/>
      <c r="AY77" s="1281"/>
      <c r="AZ77" s="1281"/>
      <c r="BA77" s="1281"/>
      <c r="BB77" s="1279" t="s">
        <v>618</v>
      </c>
      <c r="BC77" s="1279"/>
      <c r="BD77" s="1279"/>
      <c r="BE77" s="1279"/>
      <c r="BF77" s="1279"/>
      <c r="BG77" s="1279"/>
      <c r="BH77" s="1279"/>
      <c r="BI77" s="1279"/>
      <c r="BJ77" s="1279"/>
      <c r="BK77" s="1279"/>
      <c r="BL77" s="1279"/>
      <c r="BM77" s="1279"/>
      <c r="BN77" s="1279"/>
      <c r="BO77" s="1279"/>
      <c r="BP77" s="1276">
        <v>28.5</v>
      </c>
      <c r="BQ77" s="1276"/>
      <c r="BR77" s="1276"/>
      <c r="BS77" s="1276"/>
      <c r="BT77" s="1276"/>
      <c r="BU77" s="1276"/>
      <c r="BV77" s="1276"/>
      <c r="BW77" s="1276"/>
      <c r="BX77" s="1276">
        <v>20.5</v>
      </c>
      <c r="BY77" s="1276"/>
      <c r="BZ77" s="1276"/>
      <c r="CA77" s="1276"/>
      <c r="CB77" s="1276"/>
      <c r="CC77" s="1276"/>
      <c r="CD77" s="1276"/>
      <c r="CE77" s="1276"/>
      <c r="CF77" s="1276">
        <v>21.4</v>
      </c>
      <c r="CG77" s="1276"/>
      <c r="CH77" s="1276"/>
      <c r="CI77" s="1276"/>
      <c r="CJ77" s="1276"/>
      <c r="CK77" s="1276"/>
      <c r="CL77" s="1276"/>
      <c r="CM77" s="1276"/>
      <c r="CN77" s="1276">
        <v>13.7</v>
      </c>
      <c r="CO77" s="1276"/>
      <c r="CP77" s="1276"/>
      <c r="CQ77" s="1276"/>
      <c r="CR77" s="1276"/>
      <c r="CS77" s="1276"/>
      <c r="CT77" s="1276"/>
      <c r="CU77" s="1276"/>
      <c r="CV77" s="1276">
        <v>6.9</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623</v>
      </c>
      <c r="BC79" s="1279"/>
      <c r="BD79" s="1279"/>
      <c r="BE79" s="1279"/>
      <c r="BF79" s="1279"/>
      <c r="BG79" s="1279"/>
      <c r="BH79" s="1279"/>
      <c r="BI79" s="1279"/>
      <c r="BJ79" s="1279"/>
      <c r="BK79" s="1279"/>
      <c r="BL79" s="1279"/>
      <c r="BM79" s="1279"/>
      <c r="BN79" s="1279"/>
      <c r="BO79" s="1279"/>
      <c r="BP79" s="1276">
        <v>8</v>
      </c>
      <c r="BQ79" s="1276"/>
      <c r="BR79" s="1276"/>
      <c r="BS79" s="1276"/>
      <c r="BT79" s="1276"/>
      <c r="BU79" s="1276"/>
      <c r="BV79" s="1276"/>
      <c r="BW79" s="1276"/>
      <c r="BX79" s="1276">
        <v>7.9</v>
      </c>
      <c r="BY79" s="1276"/>
      <c r="BZ79" s="1276"/>
      <c r="CA79" s="1276"/>
      <c r="CB79" s="1276"/>
      <c r="CC79" s="1276"/>
      <c r="CD79" s="1276"/>
      <c r="CE79" s="1276"/>
      <c r="CF79" s="1276">
        <v>7.7</v>
      </c>
      <c r="CG79" s="1276"/>
      <c r="CH79" s="1276"/>
      <c r="CI79" s="1276"/>
      <c r="CJ79" s="1276"/>
      <c r="CK79" s="1276"/>
      <c r="CL79" s="1276"/>
      <c r="CM79" s="1276"/>
      <c r="CN79" s="1276">
        <v>7.9</v>
      </c>
      <c r="CO79" s="1276"/>
      <c r="CP79" s="1276"/>
      <c r="CQ79" s="1276"/>
      <c r="CR79" s="1276"/>
      <c r="CS79" s="1276"/>
      <c r="CT79" s="1276"/>
      <c r="CU79" s="1276"/>
      <c r="CV79" s="1276">
        <v>8</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DZCQVtKdC1Bbi2pwa4PhFzeTxMwcz2fhP6JUJE2Z6yAvgx1jaqmVcp8Gyp+8v9CBpbZ+TsvwXu+aIg2hbJLFIA==" saltValue="HlSHb3d9q27vh3LQM/iTo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DR125"/>
  <sheetViews>
    <sheetView showGridLines="0" topLeftCell="N100" zoomScaleNormal="100" zoomScaleSheetLayoutView="70" workbookViewId="0">
      <selection activeCell="BE49" sqref="BE49:BQ49"/>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624</v>
      </c>
    </row>
  </sheetData>
  <sheetProtection algorithmName="SHA-512" hashValue="wrqowX096q9DcNH+2w3g6eqb7XCcBmRtZpQSDAWKjKmIRk2z1ntfe6ulbvTYEEi1s3YuVBqlee3bfK1VU2ZHDw==" saltValue="IhXchEZvqhZNmZDMoa/u7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DR125"/>
  <sheetViews>
    <sheetView showGridLines="0" tabSelected="1" topLeftCell="A28" zoomScale="40" zoomScaleNormal="40" zoomScaleSheetLayoutView="55" workbookViewId="0">
      <selection activeCell="BE49" sqref="BE49:BQ49"/>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625</v>
      </c>
    </row>
  </sheetData>
  <sheetProtection algorithmName="SHA-512" hashValue="3SJ2fIE+h54qL7ZWAWvUfRWLqd36qyNnUQ9QlkAR9taWbkoCUFLvdJ27226CHHmKZ95giabEzul9eFlCYIk6gg==" saltValue="XVnx58nETwdvd1vPrueJt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559</v>
      </c>
      <c r="G2" s="148"/>
      <c r="H2" s="149"/>
    </row>
    <row r="3" spans="1:8" x14ac:dyDescent="0.15">
      <c r="A3" s="145" t="s">
        <v>552</v>
      </c>
      <c r="B3" s="150"/>
      <c r="C3" s="151"/>
      <c r="D3" s="152">
        <v>66783</v>
      </c>
      <c r="E3" s="153"/>
      <c r="F3" s="154">
        <v>67343</v>
      </c>
      <c r="G3" s="155"/>
      <c r="H3" s="156"/>
    </row>
    <row r="4" spans="1:8" x14ac:dyDescent="0.15">
      <c r="A4" s="157"/>
      <c r="B4" s="158"/>
      <c r="C4" s="159"/>
      <c r="D4" s="160">
        <v>38592</v>
      </c>
      <c r="E4" s="161"/>
      <c r="F4" s="162">
        <v>32865</v>
      </c>
      <c r="G4" s="163"/>
      <c r="H4" s="164"/>
    </row>
    <row r="5" spans="1:8" x14ac:dyDescent="0.15">
      <c r="A5" s="145" t="s">
        <v>554</v>
      </c>
      <c r="B5" s="150"/>
      <c r="C5" s="151"/>
      <c r="D5" s="152">
        <v>67051</v>
      </c>
      <c r="E5" s="153"/>
      <c r="F5" s="154">
        <v>73475</v>
      </c>
      <c r="G5" s="155"/>
      <c r="H5" s="156"/>
    </row>
    <row r="6" spans="1:8" x14ac:dyDescent="0.15">
      <c r="A6" s="157"/>
      <c r="B6" s="158"/>
      <c r="C6" s="159"/>
      <c r="D6" s="160">
        <v>39836</v>
      </c>
      <c r="E6" s="161"/>
      <c r="F6" s="162">
        <v>43072</v>
      </c>
      <c r="G6" s="163"/>
      <c r="H6" s="164"/>
    </row>
    <row r="7" spans="1:8" x14ac:dyDescent="0.15">
      <c r="A7" s="145" t="s">
        <v>555</v>
      </c>
      <c r="B7" s="150"/>
      <c r="C7" s="151"/>
      <c r="D7" s="152">
        <v>139430</v>
      </c>
      <c r="E7" s="153"/>
      <c r="F7" s="154">
        <v>87464</v>
      </c>
      <c r="G7" s="155"/>
      <c r="H7" s="156"/>
    </row>
    <row r="8" spans="1:8" x14ac:dyDescent="0.15">
      <c r="A8" s="157"/>
      <c r="B8" s="158"/>
      <c r="C8" s="159"/>
      <c r="D8" s="160">
        <v>85891</v>
      </c>
      <c r="E8" s="161"/>
      <c r="F8" s="162">
        <v>47479</v>
      </c>
      <c r="G8" s="163"/>
      <c r="H8" s="164"/>
    </row>
    <row r="9" spans="1:8" x14ac:dyDescent="0.15">
      <c r="A9" s="145" t="s">
        <v>556</v>
      </c>
      <c r="B9" s="150"/>
      <c r="C9" s="151"/>
      <c r="D9" s="152">
        <v>201438</v>
      </c>
      <c r="E9" s="153"/>
      <c r="F9" s="154">
        <v>117234</v>
      </c>
      <c r="G9" s="155"/>
      <c r="H9" s="156"/>
    </row>
    <row r="10" spans="1:8" x14ac:dyDescent="0.15">
      <c r="A10" s="157"/>
      <c r="B10" s="158"/>
      <c r="C10" s="159"/>
      <c r="D10" s="160">
        <v>169811</v>
      </c>
      <c r="E10" s="161"/>
      <c r="F10" s="162">
        <v>59796</v>
      </c>
      <c r="G10" s="163"/>
      <c r="H10" s="164"/>
    </row>
    <row r="11" spans="1:8" x14ac:dyDescent="0.15">
      <c r="A11" s="145" t="s">
        <v>557</v>
      </c>
      <c r="B11" s="150"/>
      <c r="C11" s="151"/>
      <c r="D11" s="152">
        <v>126695</v>
      </c>
      <c r="E11" s="153"/>
      <c r="F11" s="154">
        <v>97758</v>
      </c>
      <c r="G11" s="155"/>
      <c r="H11" s="156"/>
    </row>
    <row r="12" spans="1:8" x14ac:dyDescent="0.15">
      <c r="A12" s="157"/>
      <c r="B12" s="158"/>
      <c r="C12" s="165"/>
      <c r="D12" s="160">
        <v>101050</v>
      </c>
      <c r="E12" s="161"/>
      <c r="F12" s="162">
        <v>45946</v>
      </c>
      <c r="G12" s="163"/>
      <c r="H12" s="164"/>
    </row>
    <row r="13" spans="1:8" x14ac:dyDescent="0.15">
      <c r="A13" s="145"/>
      <c r="B13" s="150"/>
      <c r="C13" s="166"/>
      <c r="D13" s="167">
        <v>120279</v>
      </c>
      <c r="E13" s="168"/>
      <c r="F13" s="169">
        <v>88655</v>
      </c>
      <c r="G13" s="170"/>
      <c r="H13" s="156"/>
    </row>
    <row r="14" spans="1:8" x14ac:dyDescent="0.15">
      <c r="A14" s="157"/>
      <c r="B14" s="158"/>
      <c r="C14" s="159"/>
      <c r="D14" s="160">
        <v>87036</v>
      </c>
      <c r="E14" s="161"/>
      <c r="F14" s="162">
        <v>45832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4.28</v>
      </c>
      <c r="C19" s="171">
        <f>ROUND(VALUE(SUBSTITUTE(実質収支比率等に係る経年分析!G$48,"▲","-")),2)</f>
        <v>3.44</v>
      </c>
      <c r="D19" s="171">
        <f>ROUND(VALUE(SUBSTITUTE(実質収支比率等に係る経年分析!H$48,"▲","-")),2)</f>
        <v>3.17</v>
      </c>
      <c r="E19" s="171">
        <f>ROUND(VALUE(SUBSTITUTE(実質収支比率等に係る経年分析!I$48,"▲","-")),2)</f>
        <v>3.92</v>
      </c>
      <c r="F19" s="171">
        <f>ROUND(VALUE(SUBSTITUTE(実質収支比率等に係る経年分析!J$48,"▲","-")),2)</f>
        <v>6.51</v>
      </c>
    </row>
    <row r="20" spans="1:11" x14ac:dyDescent="0.15">
      <c r="A20" s="171" t="s">
        <v>55</v>
      </c>
      <c r="B20" s="171">
        <f>ROUND(VALUE(SUBSTITUTE(実質収支比率等に係る経年分析!F$47,"▲","-")),2)</f>
        <v>18.760000000000002</v>
      </c>
      <c r="C20" s="171">
        <f>ROUND(VALUE(SUBSTITUTE(実質収支比率等に係る経年分析!G$47,"▲","-")),2)</f>
        <v>17.04</v>
      </c>
      <c r="D20" s="171">
        <f>ROUND(VALUE(SUBSTITUTE(実質収支比率等に係る経年分析!H$47,"▲","-")),2)</f>
        <v>14.54</v>
      </c>
      <c r="E20" s="171">
        <f>ROUND(VALUE(SUBSTITUTE(実質収支比率等に係る経年分析!I$47,"▲","-")),2)</f>
        <v>12.61</v>
      </c>
      <c r="F20" s="171">
        <f>ROUND(VALUE(SUBSTITUTE(実質収支比率等に係る経年分析!J$47,"▲","-")),2)</f>
        <v>16.899999999999999</v>
      </c>
    </row>
    <row r="21" spans="1:11" x14ac:dyDescent="0.15">
      <c r="A21" s="171" t="s">
        <v>56</v>
      </c>
      <c r="B21" s="171">
        <f>IF(ISNUMBER(VALUE(SUBSTITUTE(実質収支比率等に係る経年分析!F$49,"▲","-"))),ROUND(VALUE(SUBSTITUTE(実質収支比率等に係る経年分析!F$49,"▲","-")),2),NA())</f>
        <v>-1.25</v>
      </c>
      <c r="C21" s="171">
        <f>IF(ISNUMBER(VALUE(SUBSTITUTE(実質収支比率等に係る経年分析!G$49,"▲","-"))),ROUND(VALUE(SUBSTITUTE(実質収支比率等に係る経年分析!G$49,"▲","-")),2),NA())</f>
        <v>-2.57</v>
      </c>
      <c r="D21" s="171">
        <f>IF(ISNUMBER(VALUE(SUBSTITUTE(実質収支比率等に係る経年分析!H$49,"▲","-"))),ROUND(VALUE(SUBSTITUTE(実質収支比率等に係る経年分析!H$49,"▲","-")),2),NA())</f>
        <v>-3.14</v>
      </c>
      <c r="E21" s="171">
        <f>IF(ISNUMBER(VALUE(SUBSTITUTE(実質収支比率等に係る経年分析!I$49,"▲","-"))),ROUND(VALUE(SUBSTITUTE(実質収支比率等に係る経年分析!I$49,"▲","-")),2),NA())</f>
        <v>-0.88</v>
      </c>
      <c r="F21" s="171">
        <f>IF(ISNUMBER(VALUE(SUBSTITUTE(実質収支比率等に係る経年分析!J$49,"▲","-"))),ROUND(VALUE(SUBSTITUTE(実質収支比率等に係る経年分析!J$49,"▲","-")),2),NA())</f>
        <v>7.89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下水道事業特別会計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0.04</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0.08</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7.0000000000000007E-2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0.08</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0.09</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0.09</v>
      </c>
    </row>
    <row r="31" spans="1:11" x14ac:dyDescent="0.15">
      <c r="A31" s="172" t="str">
        <f>IF(連結実質赤字比率に係る赤字・黒字の構成分析!C$39="",NA(),連結実質赤字比率に係る赤字・黒字の構成分析!C$39)</f>
        <v>住宅資金貸付事業特別会計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0.17</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0.38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0.38</v>
      </c>
    </row>
    <row r="32" spans="1:11" x14ac:dyDescent="0.15">
      <c r="A32" s="172" t="str">
        <f>IF(連結実質赤字比率に係る赤字・黒字の構成分析!C$38="",NA(),連結実質赤字比率に係る赤字・黒字の構成分析!C$38)</f>
        <v>病院事業会計</v>
      </c>
      <c r="B32" s="172">
        <f>IF(ROUND(VALUE(SUBSTITUTE(連結実質赤字比率に係る赤字・黒字の構成分析!F$38,"▲", "-")), 2) &lt; 0, ABS(ROUND(VALUE(SUBSTITUTE(連結実質赤字比率に係る赤字・黒字の構成分析!F$38,"▲", "-")), 2)), NA())</f>
        <v>3.94</v>
      </c>
      <c r="C32" s="172" t="e">
        <f>IF(ROUND(VALUE(SUBSTITUTE(連結実質赤字比率に係る赤字・黒字の構成分析!F$38,"▲", "-")), 2) &gt;= 0, ABS(ROUND(VALUE(SUBSTITUTE(連結実質赤字比率に係る赤字・黒字の構成分析!F$38,"▲", "-")), 2)), NA())</f>
        <v>#N/A</v>
      </c>
      <c r="D32" s="172">
        <f>IF(ROUND(VALUE(SUBSTITUTE(連結実質赤字比率に係る赤字・黒字の構成分析!G$38,"▲", "-")), 2) &lt; 0, ABS(ROUND(VALUE(SUBSTITUTE(連結実質赤字比率に係る赤字・黒字の構成分析!G$38,"▲", "-")), 2)), NA())</f>
        <v>4.63</v>
      </c>
      <c r="E32" s="172" t="e">
        <f>IF(ROUND(VALUE(SUBSTITUTE(連結実質赤字比率に係る赤字・黒字の構成分析!G$38,"▲", "-")), 2) &gt;= 0, ABS(ROUND(VALUE(SUBSTITUTE(連結実質赤字比率に係る赤字・黒字の構成分析!G$38,"▲", "-")), 2)), NA())</f>
        <v>#N/A</v>
      </c>
      <c r="F32" s="172">
        <f>IF(ROUND(VALUE(SUBSTITUTE(連結実質赤字比率に係る赤字・黒字の構成分析!H$38,"▲", "-")), 2) &lt; 0, ABS(ROUND(VALUE(SUBSTITUTE(連結実質赤字比率に係る赤字・黒字の構成分析!H$38,"▲", "-")), 2)), NA())</f>
        <v>3.9</v>
      </c>
      <c r="G32" s="172" t="e">
        <f>IF(ROUND(VALUE(SUBSTITUTE(連結実質赤字比率に係る赤字・黒字の構成分析!H$38,"▲", "-")), 2) &gt;= 0, ABS(ROUND(VALUE(SUBSTITUTE(連結実質赤字比率に係る赤字・黒字の構成分析!H$38,"▲", "-")), 2)), NA())</f>
        <v>#N/A</v>
      </c>
      <c r="H32" s="172">
        <f>IF(ROUND(VALUE(SUBSTITUTE(連結実質赤字比率に係る赤字・黒字の構成分析!I$38,"▲", "-")), 2) &lt; 0, ABS(ROUND(VALUE(SUBSTITUTE(連結実質赤字比率に係る赤字・黒字の構成分析!I$38,"▲", "-")), 2)), NA())</f>
        <v>1.55</v>
      </c>
      <c r="I32" s="172" t="e">
        <f>IF(ROUND(VALUE(SUBSTITUTE(連結実質赤字比率に係る赤字・黒字の構成分析!I$38,"▲", "-")), 2) &gt;= 0, ABS(ROUND(VALUE(SUBSTITUTE(連結実質赤字比率に係る赤字・黒字の構成分析!I$38,"▲", "-")), 2)), NA())</f>
        <v>#N/A</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v>
      </c>
    </row>
    <row r="33" spans="1:16" x14ac:dyDescent="0.15">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2.09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1.36</v>
      </c>
    </row>
    <row r="34" spans="1:16" x14ac:dyDescent="0.15">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1.1100000000000001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1.1100000000000001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1.23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1.27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1.45</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4.2300000000000004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3.39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2.99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3.53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6.11</v>
      </c>
    </row>
    <row r="36" spans="1:16" x14ac:dyDescent="0.15">
      <c r="A36" s="172" t="str">
        <f>IF(連結実質赤字比率に係る赤字・黒字の構成分析!C$34="",NA(),連結実質赤字比率に係る赤字・黒字の構成分析!C$34)</f>
        <v>水道事業特別会計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13.47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13.16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12.96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11.71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9.33</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1139</v>
      </c>
      <c r="E42" s="173"/>
      <c r="F42" s="173"/>
      <c r="G42" s="173">
        <f>'実質公債費比率（分子）の構造'!L$52</f>
        <v>1162</v>
      </c>
      <c r="H42" s="173"/>
      <c r="I42" s="173"/>
      <c r="J42" s="173">
        <f>'実質公債費比率（分子）の構造'!M$52</f>
        <v>1140</v>
      </c>
      <c r="K42" s="173"/>
      <c r="L42" s="173"/>
      <c r="M42" s="173">
        <f>'実質公債費比率（分子）の構造'!N$52</f>
        <v>1075</v>
      </c>
      <c r="N42" s="173"/>
      <c r="O42" s="173"/>
      <c r="P42" s="173">
        <f>'実質公債費比率（分子）の構造'!O$52</f>
        <v>1095</v>
      </c>
    </row>
    <row r="43" spans="1:16" x14ac:dyDescent="0.15">
      <c r="A43" s="173" t="s">
        <v>64</v>
      </c>
      <c r="B43" s="173" t="str">
        <f>'実質公債費比率（分子）の構造'!K$51</f>
        <v>-</v>
      </c>
      <c r="C43" s="173"/>
      <c r="D43" s="173"/>
      <c r="E43" s="173" t="str">
        <f>'実質公債費比率（分子）の構造'!L$51</f>
        <v>-</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157</v>
      </c>
      <c r="C45" s="173"/>
      <c r="D45" s="173"/>
      <c r="E45" s="173">
        <f>'実質公債費比率（分子）の構造'!L$49</f>
        <v>144</v>
      </c>
      <c r="F45" s="173"/>
      <c r="G45" s="173"/>
      <c r="H45" s="173">
        <f>'実質公債費比率（分子）の構造'!M$49</f>
        <v>155</v>
      </c>
      <c r="I45" s="173"/>
      <c r="J45" s="173"/>
      <c r="K45" s="173">
        <f>'実質公債費比率（分子）の構造'!N$49</f>
        <v>135</v>
      </c>
      <c r="L45" s="173"/>
      <c r="M45" s="173"/>
      <c r="N45" s="173">
        <f>'実質公債費比率（分子）の構造'!O$49</f>
        <v>83</v>
      </c>
      <c r="O45" s="173"/>
      <c r="P45" s="173"/>
    </row>
    <row r="46" spans="1:16" x14ac:dyDescent="0.15">
      <c r="A46" s="173" t="s">
        <v>67</v>
      </c>
      <c r="B46" s="173">
        <f>'実質公債費比率（分子）の構造'!K$48</f>
        <v>131</v>
      </c>
      <c r="C46" s="173"/>
      <c r="D46" s="173"/>
      <c r="E46" s="173">
        <f>'実質公債費比率（分子）の構造'!L$48</f>
        <v>137</v>
      </c>
      <c r="F46" s="173"/>
      <c r="G46" s="173"/>
      <c r="H46" s="173">
        <f>'実質公債費比率（分子）の構造'!M$48</f>
        <v>177</v>
      </c>
      <c r="I46" s="173"/>
      <c r="J46" s="173"/>
      <c r="K46" s="173">
        <f>'実質公債費比率（分子）の構造'!N$48</f>
        <v>194</v>
      </c>
      <c r="L46" s="173"/>
      <c r="M46" s="173"/>
      <c r="N46" s="173">
        <f>'実質公債費比率（分子）の構造'!O$48</f>
        <v>236</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1322</v>
      </c>
      <c r="C49" s="173"/>
      <c r="D49" s="173"/>
      <c r="E49" s="173">
        <f>'実質公債費比率（分子）の構造'!L$45</f>
        <v>1383</v>
      </c>
      <c r="F49" s="173"/>
      <c r="G49" s="173"/>
      <c r="H49" s="173">
        <f>'実質公債費比率（分子）の構造'!M$45</f>
        <v>1352</v>
      </c>
      <c r="I49" s="173"/>
      <c r="J49" s="173"/>
      <c r="K49" s="173">
        <f>'実質公債費比率（分子）の構造'!N$45</f>
        <v>1323</v>
      </c>
      <c r="L49" s="173"/>
      <c r="M49" s="173"/>
      <c r="N49" s="173">
        <f>'実質公債費比率（分子）の構造'!O$45</f>
        <v>1357</v>
      </c>
      <c r="O49" s="173"/>
      <c r="P49" s="173"/>
    </row>
    <row r="50" spans="1:16" x14ac:dyDescent="0.15">
      <c r="A50" s="173" t="s">
        <v>71</v>
      </c>
      <c r="B50" s="173" t="e">
        <f>NA()</f>
        <v>#N/A</v>
      </c>
      <c r="C50" s="173">
        <f>IF(ISNUMBER('実質公債費比率（分子）の構造'!K$53),'実質公債費比率（分子）の構造'!K$53,NA())</f>
        <v>471</v>
      </c>
      <c r="D50" s="173" t="e">
        <f>NA()</f>
        <v>#N/A</v>
      </c>
      <c r="E50" s="173" t="e">
        <f>NA()</f>
        <v>#N/A</v>
      </c>
      <c r="F50" s="173">
        <f>IF(ISNUMBER('実質公債費比率（分子）の構造'!L$53),'実質公債費比率（分子）の構造'!L$53,NA())</f>
        <v>502</v>
      </c>
      <c r="G50" s="173" t="e">
        <f>NA()</f>
        <v>#N/A</v>
      </c>
      <c r="H50" s="173" t="e">
        <f>NA()</f>
        <v>#N/A</v>
      </c>
      <c r="I50" s="173">
        <f>IF(ISNUMBER('実質公債費比率（分子）の構造'!M$53),'実質公債費比率（分子）の構造'!M$53,NA())</f>
        <v>544</v>
      </c>
      <c r="J50" s="173" t="e">
        <f>NA()</f>
        <v>#N/A</v>
      </c>
      <c r="K50" s="173" t="e">
        <f>NA()</f>
        <v>#N/A</v>
      </c>
      <c r="L50" s="173">
        <f>IF(ISNUMBER('実質公債費比率（分子）の構造'!N$53),'実質公債費比率（分子）の構造'!N$53,NA())</f>
        <v>577</v>
      </c>
      <c r="M50" s="173" t="e">
        <f>NA()</f>
        <v>#N/A</v>
      </c>
      <c r="N50" s="173" t="e">
        <f>NA()</f>
        <v>#N/A</v>
      </c>
      <c r="O50" s="173">
        <f>IF(ISNUMBER('実質公債費比率（分子）の構造'!O$53),'実質公債費比率（分子）の構造'!O$53,NA())</f>
        <v>581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10583</v>
      </c>
      <c r="E56" s="172"/>
      <c r="F56" s="172"/>
      <c r="G56" s="172">
        <f>'将来負担比率（分子）の構造'!J$52</f>
        <v>10315</v>
      </c>
      <c r="H56" s="172"/>
      <c r="I56" s="172"/>
      <c r="J56" s="172">
        <f>'将来負担比率（分子）の構造'!K$52</f>
        <v>10636</v>
      </c>
      <c r="K56" s="172"/>
      <c r="L56" s="172"/>
      <c r="M56" s="172">
        <f>'将来負担比率（分子）の構造'!L$52</f>
        <v>11766</v>
      </c>
      <c r="N56" s="172"/>
      <c r="O56" s="172"/>
      <c r="P56" s="172">
        <f>'将来負担比率（分子）の構造'!M$52</f>
        <v>12091</v>
      </c>
    </row>
    <row r="57" spans="1:16" x14ac:dyDescent="0.15">
      <c r="A57" s="172" t="s">
        <v>42</v>
      </c>
      <c r="B57" s="172"/>
      <c r="C57" s="172"/>
      <c r="D57" s="172">
        <f>'将来負担比率（分子）の構造'!I$51</f>
        <v>3</v>
      </c>
      <c r="E57" s="172"/>
      <c r="F57" s="172"/>
      <c r="G57" s="172">
        <f>'将来負担比率（分子）の構造'!J$51</f>
        <v>0</v>
      </c>
      <c r="H57" s="172"/>
      <c r="I57" s="172"/>
      <c r="J57" s="172">
        <f>'将来負担比率（分子）の構造'!K$51</f>
        <v>0</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2792</v>
      </c>
      <c r="E58" s="172"/>
      <c r="F58" s="172"/>
      <c r="G58" s="172">
        <f>'将来負担比率（分子）の構造'!J$50</f>
        <v>2902</v>
      </c>
      <c r="H58" s="172"/>
      <c r="I58" s="172"/>
      <c r="J58" s="172">
        <f>'将来負担比率（分子）の構造'!K$50</f>
        <v>2892</v>
      </c>
      <c r="K58" s="172"/>
      <c r="L58" s="172"/>
      <c r="M58" s="172">
        <f>'将来負担比率（分子）の構造'!L$50</f>
        <v>2591</v>
      </c>
      <c r="N58" s="172"/>
      <c r="O58" s="172"/>
      <c r="P58" s="172">
        <f>'将来負担比率（分子）の構造'!M$50</f>
        <v>2806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1534</v>
      </c>
      <c r="C62" s="172"/>
      <c r="D62" s="172"/>
      <c r="E62" s="172">
        <f>'将来負担比率（分子）の構造'!J$45</f>
        <v>1343</v>
      </c>
      <c r="F62" s="172"/>
      <c r="G62" s="172"/>
      <c r="H62" s="172">
        <f>'将来負担比率（分子）の構造'!K$45</f>
        <v>1262</v>
      </c>
      <c r="I62" s="172"/>
      <c r="J62" s="172"/>
      <c r="K62" s="172">
        <f>'将来負担比率（分子）の構造'!L$45</f>
        <v>1088</v>
      </c>
      <c r="L62" s="172"/>
      <c r="M62" s="172"/>
      <c r="N62" s="172">
        <f>'将来負担比率（分子）の構造'!M$45</f>
        <v>1108</v>
      </c>
      <c r="O62" s="172"/>
      <c r="P62" s="172"/>
    </row>
    <row r="63" spans="1:16" x14ac:dyDescent="0.15">
      <c r="A63" s="172" t="s">
        <v>34</v>
      </c>
      <c r="B63" s="172">
        <f>'将来負担比率（分子）の構造'!I$44</f>
        <v>1126</v>
      </c>
      <c r="C63" s="172"/>
      <c r="D63" s="172"/>
      <c r="E63" s="172">
        <f>'将来負担比率（分子）の構造'!J$44</f>
        <v>969</v>
      </c>
      <c r="F63" s="172"/>
      <c r="G63" s="172"/>
      <c r="H63" s="172">
        <f>'将来負担比率（分子）の構造'!K$44</f>
        <v>809</v>
      </c>
      <c r="I63" s="172"/>
      <c r="J63" s="172"/>
      <c r="K63" s="172">
        <f>'将来負担比率（分子）の構造'!L$44</f>
        <v>664</v>
      </c>
      <c r="L63" s="172"/>
      <c r="M63" s="172"/>
      <c r="N63" s="172">
        <f>'将来負担比率（分子）の構造'!M$44</f>
        <v>582</v>
      </c>
      <c r="O63" s="172"/>
      <c r="P63" s="172"/>
    </row>
    <row r="64" spans="1:16" x14ac:dyDescent="0.15">
      <c r="A64" s="172" t="s">
        <v>33</v>
      </c>
      <c r="B64" s="172">
        <f>'将来負担比率（分子）の構造'!I$43</f>
        <v>1416</v>
      </c>
      <c r="C64" s="172"/>
      <c r="D64" s="172"/>
      <c r="E64" s="172">
        <f>'将来負担比率（分子）の構造'!J$43</f>
        <v>1559</v>
      </c>
      <c r="F64" s="172"/>
      <c r="G64" s="172"/>
      <c r="H64" s="172">
        <f>'将来負担比率（分子）の構造'!K$43</f>
        <v>1514</v>
      </c>
      <c r="I64" s="172"/>
      <c r="J64" s="172"/>
      <c r="K64" s="172">
        <f>'将来負担比率（分子）の構造'!L$43</f>
        <v>1487</v>
      </c>
      <c r="L64" s="172"/>
      <c r="M64" s="172"/>
      <c r="N64" s="172">
        <f>'将来負担比率（分子）の構造'!M$43</f>
        <v>1573</v>
      </c>
      <c r="O64" s="172"/>
      <c r="P64" s="172"/>
    </row>
    <row r="65" spans="1:16" x14ac:dyDescent="0.15">
      <c r="A65" s="172" t="s">
        <v>32</v>
      </c>
      <c r="B65" s="172" t="str">
        <f>'将来負担比率（分子）の構造'!I$42</f>
        <v>-</v>
      </c>
      <c r="C65" s="172"/>
      <c r="D65" s="172"/>
      <c r="E65" s="172">
        <f>'将来負担比率（分子）の構造'!J$42</f>
        <v>121</v>
      </c>
      <c r="F65" s="172"/>
      <c r="G65" s="172"/>
      <c r="H65" s="172">
        <f>'将来負担比率（分子）の構造'!K$42</f>
        <v>121</v>
      </c>
      <c r="I65" s="172"/>
      <c r="J65" s="172"/>
      <c r="K65" s="172">
        <f>'将来負担比率（分子）の構造'!L$42</f>
        <v>387</v>
      </c>
      <c r="L65" s="172"/>
      <c r="M65" s="172"/>
      <c r="N65" s="172">
        <f>'将来負担比率（分子）の構造'!M$42</f>
        <v>387</v>
      </c>
      <c r="O65" s="172"/>
      <c r="P65" s="172"/>
    </row>
    <row r="66" spans="1:16" x14ac:dyDescent="0.15">
      <c r="A66" s="172" t="s">
        <v>31</v>
      </c>
      <c r="B66" s="172">
        <f>'将来負担比率（分子）の構造'!I$41</f>
        <v>12813</v>
      </c>
      <c r="C66" s="172"/>
      <c r="D66" s="172"/>
      <c r="E66" s="172">
        <f>'将来負担比率（分子）の構造'!J$41</f>
        <v>12469</v>
      </c>
      <c r="F66" s="172"/>
      <c r="G66" s="172"/>
      <c r="H66" s="172">
        <f>'将来負担比率（分子）の構造'!K$41</f>
        <v>13145</v>
      </c>
      <c r="I66" s="172"/>
      <c r="J66" s="172"/>
      <c r="K66" s="172">
        <f>'将来負担比率（分子）の構造'!L$41</f>
        <v>14955</v>
      </c>
      <c r="L66" s="172"/>
      <c r="M66" s="172"/>
      <c r="N66" s="172">
        <f>'将来負担比率（分子）の構造'!M$41</f>
        <v>15453</v>
      </c>
      <c r="O66" s="172"/>
      <c r="P66" s="172"/>
    </row>
    <row r="67" spans="1:16" x14ac:dyDescent="0.15">
      <c r="A67" s="172" t="s">
        <v>75</v>
      </c>
      <c r="B67" s="172" t="e">
        <f>NA()</f>
        <v>#N/A</v>
      </c>
      <c r="C67" s="172">
        <f>IF(ISNUMBER('将来負担比率（分子）の構造'!I$53), IF('将来負担比率（分子）の構造'!I$53 &lt; 0, 0, '将来負担比率（分子）の構造'!I$53), NA())</f>
        <v>3510</v>
      </c>
      <c r="D67" s="172" t="e">
        <f>NA()</f>
        <v>#N/A</v>
      </c>
      <c r="E67" s="172" t="e">
        <f>NA()</f>
        <v>#N/A</v>
      </c>
      <c r="F67" s="172">
        <f>IF(ISNUMBER('将来負担比率（分子）の構造'!J$53), IF('将来負担比率（分子）の構造'!J$53 &lt; 0, 0, '将来負担比率（分子）の構造'!J$53), NA())</f>
        <v>3244</v>
      </c>
      <c r="G67" s="172" t="e">
        <f>NA()</f>
        <v>#N/A</v>
      </c>
      <c r="H67" s="172" t="e">
        <f>NA()</f>
        <v>#N/A</v>
      </c>
      <c r="I67" s="172">
        <f>IF(ISNUMBER('将来負担比率（分子）の構造'!K$53), IF('将来負担比率（分子）の構造'!K$53 &lt; 0, 0, '将来負担比率（分子）の構造'!K$53), NA())</f>
        <v>3323</v>
      </c>
      <c r="J67" s="172" t="e">
        <f>NA()</f>
        <v>#N/A</v>
      </c>
      <c r="K67" s="172" t="e">
        <f>NA()</f>
        <v>#N/A</v>
      </c>
      <c r="L67" s="172">
        <f>IF(ISNUMBER('将来負担比率（分子）の構造'!L$53), IF('将来負担比率（分子）の構造'!L$53 &lt; 0, 0, '将来負担比率（分子）の構造'!L$53), NA())</f>
        <v>4224</v>
      </c>
      <c r="M67" s="172" t="e">
        <f>NA()</f>
        <v>#N/A</v>
      </c>
      <c r="N67" s="172" t="e">
        <f>NA()</f>
        <v>#N/A</v>
      </c>
      <c r="O67" s="172">
        <f>IF(ISNUMBER('将来負担比率（分子）の構造'!M$53), IF('将来負担比率（分子）の構造'!M$53 &lt; 0, 0, '将来負担比率（分子）の構造'!M$53), NA())</f>
        <v>4206</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865</v>
      </c>
      <c r="C72" s="176">
        <f>基金残高に係る経年分析!G55</f>
        <v>763</v>
      </c>
      <c r="D72" s="176">
        <f>基金残高に係る経年分析!H55</f>
        <v>1089</v>
      </c>
    </row>
    <row r="73" spans="1:16" x14ac:dyDescent="0.15">
      <c r="A73" s="175" t="s">
        <v>78</v>
      </c>
      <c r="B73" s="176">
        <f>基金残高に係る経年分析!F56</f>
        <v>611</v>
      </c>
      <c r="C73" s="176">
        <f>基金残高に係る経年分析!G56</f>
        <v>619</v>
      </c>
      <c r="D73" s="176">
        <f>基金残高に係る経年分析!H56</f>
        <v>721</v>
      </c>
    </row>
    <row r="74" spans="1:16" x14ac:dyDescent="0.15">
      <c r="A74" s="175" t="s">
        <v>79</v>
      </c>
      <c r="B74" s="176">
        <f>基金残高に係る経年分析!F57</f>
        <v>1888</v>
      </c>
      <c r="C74" s="176">
        <f>基金残高に係る経年分析!G57</f>
        <v>1501</v>
      </c>
      <c r="D74" s="176">
        <f>基金残高に係る経年分析!H57</f>
        <v>1177</v>
      </c>
    </row>
  </sheetData>
  <sheetProtection algorithmName="SHA-512" hashValue="GxGznHo1FYNzrgMrgvpBkHRWYzlKJXE33bt0JSXtUcfU3PXhILnirfJclfdDP1bLysey3Q3zpMYtjbPqJdWo1Q==" saltValue="LPj3yJ64WnZxsPvy91pp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0"/>
  <sheetViews>
    <sheetView showGridLines="0" zoomScale="80" zoomScaleNormal="80" workbookViewId="0">
      <selection activeCell="BO5" sqref="BO5:BR5"/>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213</v>
      </c>
      <c r="DI1" s="782"/>
      <c r="DJ1" s="782"/>
      <c r="DK1" s="782"/>
      <c r="DL1" s="782"/>
      <c r="DM1" s="782"/>
      <c r="DN1" s="783"/>
      <c r="DO1" s="212"/>
      <c r="DP1" s="781" t="s">
        <v>214</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216</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217</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218</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219</v>
      </c>
      <c r="S4" s="724"/>
      <c r="T4" s="724"/>
      <c r="U4" s="724"/>
      <c r="V4" s="724"/>
      <c r="W4" s="724"/>
      <c r="X4" s="724"/>
      <c r="Y4" s="725"/>
      <c r="Z4" s="723" t="s">
        <v>220</v>
      </c>
      <c r="AA4" s="724"/>
      <c r="AB4" s="724"/>
      <c r="AC4" s="725"/>
      <c r="AD4" s="723" t="s">
        <v>221</v>
      </c>
      <c r="AE4" s="724"/>
      <c r="AF4" s="724"/>
      <c r="AG4" s="724"/>
      <c r="AH4" s="724"/>
      <c r="AI4" s="724"/>
      <c r="AJ4" s="724"/>
      <c r="AK4" s="725"/>
      <c r="AL4" s="723" t="s">
        <v>220</v>
      </c>
      <c r="AM4" s="724"/>
      <c r="AN4" s="724"/>
      <c r="AO4" s="725"/>
      <c r="AP4" s="784" t="s">
        <v>222</v>
      </c>
      <c r="AQ4" s="784"/>
      <c r="AR4" s="784"/>
      <c r="AS4" s="784"/>
      <c r="AT4" s="784"/>
      <c r="AU4" s="784"/>
      <c r="AV4" s="784"/>
      <c r="AW4" s="784"/>
      <c r="AX4" s="784"/>
      <c r="AY4" s="784"/>
      <c r="AZ4" s="784"/>
      <c r="BA4" s="784"/>
      <c r="BB4" s="784"/>
      <c r="BC4" s="784"/>
      <c r="BD4" s="784"/>
      <c r="BE4" s="784"/>
      <c r="BF4" s="784"/>
      <c r="BG4" s="784" t="s">
        <v>223</v>
      </c>
      <c r="BH4" s="784"/>
      <c r="BI4" s="784"/>
      <c r="BJ4" s="784"/>
      <c r="BK4" s="784"/>
      <c r="BL4" s="784"/>
      <c r="BM4" s="784"/>
      <c r="BN4" s="784"/>
      <c r="BO4" s="784" t="s">
        <v>220</v>
      </c>
      <c r="BP4" s="784"/>
      <c r="BQ4" s="784"/>
      <c r="BR4" s="784"/>
      <c r="BS4" s="784" t="s">
        <v>224</v>
      </c>
      <c r="BT4" s="784"/>
      <c r="BU4" s="784"/>
      <c r="BV4" s="784"/>
      <c r="BW4" s="784"/>
      <c r="BX4" s="784"/>
      <c r="BY4" s="784"/>
      <c r="BZ4" s="784"/>
      <c r="CA4" s="784"/>
      <c r="CB4" s="784"/>
      <c r="CD4" s="766" t="s">
        <v>225</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15">
      <c r="B5" s="730" t="s">
        <v>226</v>
      </c>
      <c r="C5" s="731"/>
      <c r="D5" s="731"/>
      <c r="E5" s="731"/>
      <c r="F5" s="731"/>
      <c r="G5" s="731"/>
      <c r="H5" s="731"/>
      <c r="I5" s="731"/>
      <c r="J5" s="731"/>
      <c r="K5" s="731"/>
      <c r="L5" s="731"/>
      <c r="M5" s="731"/>
      <c r="N5" s="731"/>
      <c r="O5" s="731"/>
      <c r="P5" s="731"/>
      <c r="Q5" s="732"/>
      <c r="R5" s="717">
        <v>1428654</v>
      </c>
      <c r="S5" s="718"/>
      <c r="T5" s="718"/>
      <c r="U5" s="718"/>
      <c r="V5" s="718"/>
      <c r="W5" s="718"/>
      <c r="X5" s="718"/>
      <c r="Y5" s="761"/>
      <c r="Z5" s="779">
        <v>10.9</v>
      </c>
      <c r="AA5" s="779"/>
      <c r="AB5" s="779"/>
      <c r="AC5" s="779"/>
      <c r="AD5" s="780">
        <v>1428654</v>
      </c>
      <c r="AE5" s="780"/>
      <c r="AF5" s="780"/>
      <c r="AG5" s="780"/>
      <c r="AH5" s="780"/>
      <c r="AI5" s="780"/>
      <c r="AJ5" s="780"/>
      <c r="AK5" s="780"/>
      <c r="AL5" s="762">
        <v>22.5</v>
      </c>
      <c r="AM5" s="735"/>
      <c r="AN5" s="735"/>
      <c r="AO5" s="763"/>
      <c r="AP5" s="730" t="s">
        <v>227</v>
      </c>
      <c r="AQ5" s="731"/>
      <c r="AR5" s="731"/>
      <c r="AS5" s="731"/>
      <c r="AT5" s="731"/>
      <c r="AU5" s="731"/>
      <c r="AV5" s="731"/>
      <c r="AW5" s="731"/>
      <c r="AX5" s="731"/>
      <c r="AY5" s="731"/>
      <c r="AZ5" s="731"/>
      <c r="BA5" s="731"/>
      <c r="BB5" s="731"/>
      <c r="BC5" s="731"/>
      <c r="BD5" s="731"/>
      <c r="BE5" s="731"/>
      <c r="BF5" s="732"/>
      <c r="BG5" s="664">
        <v>1409882</v>
      </c>
      <c r="BH5" s="665"/>
      <c r="BI5" s="665"/>
      <c r="BJ5" s="665"/>
      <c r="BK5" s="665"/>
      <c r="BL5" s="665"/>
      <c r="BM5" s="665"/>
      <c r="BN5" s="666"/>
      <c r="BO5" s="691">
        <v>98.7</v>
      </c>
      <c r="BP5" s="691"/>
      <c r="BQ5" s="691"/>
      <c r="BR5" s="691"/>
      <c r="BS5" s="692" t="s">
        <v>179</v>
      </c>
      <c r="BT5" s="692"/>
      <c r="BU5" s="692"/>
      <c r="BV5" s="692"/>
      <c r="BW5" s="692"/>
      <c r="BX5" s="692"/>
      <c r="BY5" s="692"/>
      <c r="BZ5" s="692"/>
      <c r="CA5" s="692"/>
      <c r="CB5" s="750"/>
      <c r="CD5" s="766" t="s">
        <v>222</v>
      </c>
      <c r="CE5" s="767"/>
      <c r="CF5" s="767"/>
      <c r="CG5" s="767"/>
      <c r="CH5" s="767"/>
      <c r="CI5" s="767"/>
      <c r="CJ5" s="767"/>
      <c r="CK5" s="767"/>
      <c r="CL5" s="767"/>
      <c r="CM5" s="767"/>
      <c r="CN5" s="767"/>
      <c r="CO5" s="767"/>
      <c r="CP5" s="767"/>
      <c r="CQ5" s="768"/>
      <c r="CR5" s="766" t="s">
        <v>228</v>
      </c>
      <c r="CS5" s="767"/>
      <c r="CT5" s="767"/>
      <c r="CU5" s="767"/>
      <c r="CV5" s="767"/>
      <c r="CW5" s="767"/>
      <c r="CX5" s="767"/>
      <c r="CY5" s="768"/>
      <c r="CZ5" s="766" t="s">
        <v>220</v>
      </c>
      <c r="DA5" s="767"/>
      <c r="DB5" s="767"/>
      <c r="DC5" s="768"/>
      <c r="DD5" s="766" t="s">
        <v>229</v>
      </c>
      <c r="DE5" s="767"/>
      <c r="DF5" s="767"/>
      <c r="DG5" s="767"/>
      <c r="DH5" s="767"/>
      <c r="DI5" s="767"/>
      <c r="DJ5" s="767"/>
      <c r="DK5" s="767"/>
      <c r="DL5" s="767"/>
      <c r="DM5" s="767"/>
      <c r="DN5" s="767"/>
      <c r="DO5" s="767"/>
      <c r="DP5" s="768"/>
      <c r="DQ5" s="766" t="s">
        <v>230</v>
      </c>
      <c r="DR5" s="767"/>
      <c r="DS5" s="767"/>
      <c r="DT5" s="767"/>
      <c r="DU5" s="767"/>
      <c r="DV5" s="767"/>
      <c r="DW5" s="767"/>
      <c r="DX5" s="767"/>
      <c r="DY5" s="767"/>
      <c r="DZ5" s="767"/>
      <c r="EA5" s="767"/>
      <c r="EB5" s="767"/>
      <c r="EC5" s="768"/>
    </row>
    <row r="6" spans="2:143" ht="11.25" customHeight="1" x14ac:dyDescent="0.15">
      <c r="B6" s="661" t="s">
        <v>231</v>
      </c>
      <c r="C6" s="662"/>
      <c r="D6" s="662"/>
      <c r="E6" s="662"/>
      <c r="F6" s="662"/>
      <c r="G6" s="662"/>
      <c r="H6" s="662"/>
      <c r="I6" s="662"/>
      <c r="J6" s="662"/>
      <c r="K6" s="662"/>
      <c r="L6" s="662"/>
      <c r="M6" s="662"/>
      <c r="N6" s="662"/>
      <c r="O6" s="662"/>
      <c r="P6" s="662"/>
      <c r="Q6" s="663"/>
      <c r="R6" s="664">
        <v>74975</v>
      </c>
      <c r="S6" s="665"/>
      <c r="T6" s="665"/>
      <c r="U6" s="665"/>
      <c r="V6" s="665"/>
      <c r="W6" s="665"/>
      <c r="X6" s="665"/>
      <c r="Y6" s="666"/>
      <c r="Z6" s="691">
        <v>0.6</v>
      </c>
      <c r="AA6" s="691"/>
      <c r="AB6" s="691"/>
      <c r="AC6" s="691"/>
      <c r="AD6" s="692">
        <v>74975</v>
      </c>
      <c r="AE6" s="692"/>
      <c r="AF6" s="692"/>
      <c r="AG6" s="692"/>
      <c r="AH6" s="692"/>
      <c r="AI6" s="692"/>
      <c r="AJ6" s="692"/>
      <c r="AK6" s="692"/>
      <c r="AL6" s="667">
        <v>1.2</v>
      </c>
      <c r="AM6" s="668"/>
      <c r="AN6" s="668"/>
      <c r="AO6" s="693"/>
      <c r="AP6" s="661" t="s">
        <v>232</v>
      </c>
      <c r="AQ6" s="662"/>
      <c r="AR6" s="662"/>
      <c r="AS6" s="662"/>
      <c r="AT6" s="662"/>
      <c r="AU6" s="662"/>
      <c r="AV6" s="662"/>
      <c r="AW6" s="662"/>
      <c r="AX6" s="662"/>
      <c r="AY6" s="662"/>
      <c r="AZ6" s="662"/>
      <c r="BA6" s="662"/>
      <c r="BB6" s="662"/>
      <c r="BC6" s="662"/>
      <c r="BD6" s="662"/>
      <c r="BE6" s="662"/>
      <c r="BF6" s="663"/>
      <c r="BG6" s="664">
        <v>1409882</v>
      </c>
      <c r="BH6" s="665"/>
      <c r="BI6" s="665"/>
      <c r="BJ6" s="665"/>
      <c r="BK6" s="665"/>
      <c r="BL6" s="665"/>
      <c r="BM6" s="665"/>
      <c r="BN6" s="666"/>
      <c r="BO6" s="691">
        <v>98.7</v>
      </c>
      <c r="BP6" s="691"/>
      <c r="BQ6" s="691"/>
      <c r="BR6" s="691"/>
      <c r="BS6" s="692" t="s">
        <v>233</v>
      </c>
      <c r="BT6" s="692"/>
      <c r="BU6" s="692"/>
      <c r="BV6" s="692"/>
      <c r="BW6" s="692"/>
      <c r="BX6" s="692"/>
      <c r="BY6" s="692"/>
      <c r="BZ6" s="692"/>
      <c r="CA6" s="692"/>
      <c r="CB6" s="750"/>
      <c r="CD6" s="720" t="s">
        <v>234</v>
      </c>
      <c r="CE6" s="721"/>
      <c r="CF6" s="721"/>
      <c r="CG6" s="721"/>
      <c r="CH6" s="721"/>
      <c r="CI6" s="721"/>
      <c r="CJ6" s="721"/>
      <c r="CK6" s="721"/>
      <c r="CL6" s="721"/>
      <c r="CM6" s="721"/>
      <c r="CN6" s="721"/>
      <c r="CO6" s="721"/>
      <c r="CP6" s="721"/>
      <c r="CQ6" s="722"/>
      <c r="CR6" s="664">
        <v>74102</v>
      </c>
      <c r="CS6" s="665"/>
      <c r="CT6" s="665"/>
      <c r="CU6" s="665"/>
      <c r="CV6" s="665"/>
      <c r="CW6" s="665"/>
      <c r="CX6" s="665"/>
      <c r="CY6" s="666"/>
      <c r="CZ6" s="762">
        <v>0.6</v>
      </c>
      <c r="DA6" s="735"/>
      <c r="DB6" s="735"/>
      <c r="DC6" s="765"/>
      <c r="DD6" s="670" t="s">
        <v>179</v>
      </c>
      <c r="DE6" s="665"/>
      <c r="DF6" s="665"/>
      <c r="DG6" s="665"/>
      <c r="DH6" s="665"/>
      <c r="DI6" s="665"/>
      <c r="DJ6" s="665"/>
      <c r="DK6" s="665"/>
      <c r="DL6" s="665"/>
      <c r="DM6" s="665"/>
      <c r="DN6" s="665"/>
      <c r="DO6" s="665"/>
      <c r="DP6" s="666"/>
      <c r="DQ6" s="670">
        <v>74102</v>
      </c>
      <c r="DR6" s="665"/>
      <c r="DS6" s="665"/>
      <c r="DT6" s="665"/>
      <c r="DU6" s="665"/>
      <c r="DV6" s="665"/>
      <c r="DW6" s="665"/>
      <c r="DX6" s="665"/>
      <c r="DY6" s="665"/>
      <c r="DZ6" s="665"/>
      <c r="EA6" s="665"/>
      <c r="EB6" s="665"/>
      <c r="EC6" s="705"/>
    </row>
    <row r="7" spans="2:143" ht="11.25" customHeight="1" x14ac:dyDescent="0.15">
      <c r="B7" s="661" t="s">
        <v>235</v>
      </c>
      <c r="C7" s="662"/>
      <c r="D7" s="662"/>
      <c r="E7" s="662"/>
      <c r="F7" s="662"/>
      <c r="G7" s="662"/>
      <c r="H7" s="662"/>
      <c r="I7" s="662"/>
      <c r="J7" s="662"/>
      <c r="K7" s="662"/>
      <c r="L7" s="662"/>
      <c r="M7" s="662"/>
      <c r="N7" s="662"/>
      <c r="O7" s="662"/>
      <c r="P7" s="662"/>
      <c r="Q7" s="663"/>
      <c r="R7" s="664">
        <v>1427</v>
      </c>
      <c r="S7" s="665"/>
      <c r="T7" s="665"/>
      <c r="U7" s="665"/>
      <c r="V7" s="665"/>
      <c r="W7" s="665"/>
      <c r="X7" s="665"/>
      <c r="Y7" s="666"/>
      <c r="Z7" s="691">
        <v>0</v>
      </c>
      <c r="AA7" s="691"/>
      <c r="AB7" s="691"/>
      <c r="AC7" s="691"/>
      <c r="AD7" s="692">
        <v>1427</v>
      </c>
      <c r="AE7" s="692"/>
      <c r="AF7" s="692"/>
      <c r="AG7" s="692"/>
      <c r="AH7" s="692"/>
      <c r="AI7" s="692"/>
      <c r="AJ7" s="692"/>
      <c r="AK7" s="692"/>
      <c r="AL7" s="667">
        <v>0</v>
      </c>
      <c r="AM7" s="668"/>
      <c r="AN7" s="668"/>
      <c r="AO7" s="693"/>
      <c r="AP7" s="661" t="s">
        <v>236</v>
      </c>
      <c r="AQ7" s="662"/>
      <c r="AR7" s="662"/>
      <c r="AS7" s="662"/>
      <c r="AT7" s="662"/>
      <c r="AU7" s="662"/>
      <c r="AV7" s="662"/>
      <c r="AW7" s="662"/>
      <c r="AX7" s="662"/>
      <c r="AY7" s="662"/>
      <c r="AZ7" s="662"/>
      <c r="BA7" s="662"/>
      <c r="BB7" s="662"/>
      <c r="BC7" s="662"/>
      <c r="BD7" s="662"/>
      <c r="BE7" s="662"/>
      <c r="BF7" s="663"/>
      <c r="BG7" s="664">
        <v>570620</v>
      </c>
      <c r="BH7" s="665"/>
      <c r="BI7" s="665"/>
      <c r="BJ7" s="665"/>
      <c r="BK7" s="665"/>
      <c r="BL7" s="665"/>
      <c r="BM7" s="665"/>
      <c r="BN7" s="666"/>
      <c r="BO7" s="691">
        <v>39.9</v>
      </c>
      <c r="BP7" s="691"/>
      <c r="BQ7" s="691"/>
      <c r="BR7" s="691"/>
      <c r="BS7" s="692" t="s">
        <v>233</v>
      </c>
      <c r="BT7" s="692"/>
      <c r="BU7" s="692"/>
      <c r="BV7" s="692"/>
      <c r="BW7" s="692"/>
      <c r="BX7" s="692"/>
      <c r="BY7" s="692"/>
      <c r="BZ7" s="692"/>
      <c r="CA7" s="692"/>
      <c r="CB7" s="750"/>
      <c r="CD7" s="706" t="s">
        <v>237</v>
      </c>
      <c r="CE7" s="703"/>
      <c r="CF7" s="703"/>
      <c r="CG7" s="703"/>
      <c r="CH7" s="703"/>
      <c r="CI7" s="703"/>
      <c r="CJ7" s="703"/>
      <c r="CK7" s="703"/>
      <c r="CL7" s="703"/>
      <c r="CM7" s="703"/>
      <c r="CN7" s="703"/>
      <c r="CO7" s="703"/>
      <c r="CP7" s="703"/>
      <c r="CQ7" s="704"/>
      <c r="CR7" s="664">
        <v>2636485</v>
      </c>
      <c r="CS7" s="665"/>
      <c r="CT7" s="665"/>
      <c r="CU7" s="665"/>
      <c r="CV7" s="665"/>
      <c r="CW7" s="665"/>
      <c r="CX7" s="665"/>
      <c r="CY7" s="666"/>
      <c r="CZ7" s="691">
        <v>20.7</v>
      </c>
      <c r="DA7" s="691"/>
      <c r="DB7" s="691"/>
      <c r="DC7" s="691"/>
      <c r="DD7" s="670">
        <v>699203</v>
      </c>
      <c r="DE7" s="665"/>
      <c r="DF7" s="665"/>
      <c r="DG7" s="665"/>
      <c r="DH7" s="665"/>
      <c r="DI7" s="665"/>
      <c r="DJ7" s="665"/>
      <c r="DK7" s="665"/>
      <c r="DL7" s="665"/>
      <c r="DM7" s="665"/>
      <c r="DN7" s="665"/>
      <c r="DO7" s="665"/>
      <c r="DP7" s="666"/>
      <c r="DQ7" s="670">
        <v>1344055</v>
      </c>
      <c r="DR7" s="665"/>
      <c r="DS7" s="665"/>
      <c r="DT7" s="665"/>
      <c r="DU7" s="665"/>
      <c r="DV7" s="665"/>
      <c r="DW7" s="665"/>
      <c r="DX7" s="665"/>
      <c r="DY7" s="665"/>
      <c r="DZ7" s="665"/>
      <c r="EA7" s="665"/>
      <c r="EB7" s="665"/>
      <c r="EC7" s="705"/>
    </row>
    <row r="8" spans="2:143" ht="11.25" customHeight="1" x14ac:dyDescent="0.15">
      <c r="B8" s="661" t="s">
        <v>238</v>
      </c>
      <c r="C8" s="662"/>
      <c r="D8" s="662"/>
      <c r="E8" s="662"/>
      <c r="F8" s="662"/>
      <c r="G8" s="662"/>
      <c r="H8" s="662"/>
      <c r="I8" s="662"/>
      <c r="J8" s="662"/>
      <c r="K8" s="662"/>
      <c r="L8" s="662"/>
      <c r="M8" s="662"/>
      <c r="N8" s="662"/>
      <c r="O8" s="662"/>
      <c r="P8" s="662"/>
      <c r="Q8" s="663"/>
      <c r="R8" s="664">
        <v>11435</v>
      </c>
      <c r="S8" s="665"/>
      <c r="T8" s="665"/>
      <c r="U8" s="665"/>
      <c r="V8" s="665"/>
      <c r="W8" s="665"/>
      <c r="X8" s="665"/>
      <c r="Y8" s="666"/>
      <c r="Z8" s="691">
        <v>0.1</v>
      </c>
      <c r="AA8" s="691"/>
      <c r="AB8" s="691"/>
      <c r="AC8" s="691"/>
      <c r="AD8" s="692">
        <v>11435</v>
      </c>
      <c r="AE8" s="692"/>
      <c r="AF8" s="692"/>
      <c r="AG8" s="692"/>
      <c r="AH8" s="692"/>
      <c r="AI8" s="692"/>
      <c r="AJ8" s="692"/>
      <c r="AK8" s="692"/>
      <c r="AL8" s="667">
        <v>0.2</v>
      </c>
      <c r="AM8" s="668"/>
      <c r="AN8" s="668"/>
      <c r="AO8" s="693"/>
      <c r="AP8" s="661" t="s">
        <v>239</v>
      </c>
      <c r="AQ8" s="662"/>
      <c r="AR8" s="662"/>
      <c r="AS8" s="662"/>
      <c r="AT8" s="662"/>
      <c r="AU8" s="662"/>
      <c r="AV8" s="662"/>
      <c r="AW8" s="662"/>
      <c r="AX8" s="662"/>
      <c r="AY8" s="662"/>
      <c r="AZ8" s="662"/>
      <c r="BA8" s="662"/>
      <c r="BB8" s="662"/>
      <c r="BC8" s="662"/>
      <c r="BD8" s="662"/>
      <c r="BE8" s="662"/>
      <c r="BF8" s="663"/>
      <c r="BG8" s="664">
        <v>23477</v>
      </c>
      <c r="BH8" s="665"/>
      <c r="BI8" s="665"/>
      <c r="BJ8" s="665"/>
      <c r="BK8" s="665"/>
      <c r="BL8" s="665"/>
      <c r="BM8" s="665"/>
      <c r="BN8" s="666"/>
      <c r="BO8" s="691">
        <v>1.6</v>
      </c>
      <c r="BP8" s="691"/>
      <c r="BQ8" s="691"/>
      <c r="BR8" s="691"/>
      <c r="BS8" s="692" t="s">
        <v>233</v>
      </c>
      <c r="BT8" s="692"/>
      <c r="BU8" s="692"/>
      <c r="BV8" s="692"/>
      <c r="BW8" s="692"/>
      <c r="BX8" s="692"/>
      <c r="BY8" s="692"/>
      <c r="BZ8" s="692"/>
      <c r="CA8" s="692"/>
      <c r="CB8" s="750"/>
      <c r="CD8" s="706" t="s">
        <v>240</v>
      </c>
      <c r="CE8" s="703"/>
      <c r="CF8" s="703"/>
      <c r="CG8" s="703"/>
      <c r="CH8" s="703"/>
      <c r="CI8" s="703"/>
      <c r="CJ8" s="703"/>
      <c r="CK8" s="703"/>
      <c r="CL8" s="703"/>
      <c r="CM8" s="703"/>
      <c r="CN8" s="703"/>
      <c r="CO8" s="703"/>
      <c r="CP8" s="703"/>
      <c r="CQ8" s="704"/>
      <c r="CR8" s="664">
        <v>3645517</v>
      </c>
      <c r="CS8" s="665"/>
      <c r="CT8" s="665"/>
      <c r="CU8" s="665"/>
      <c r="CV8" s="665"/>
      <c r="CW8" s="665"/>
      <c r="CX8" s="665"/>
      <c r="CY8" s="666"/>
      <c r="CZ8" s="691">
        <v>28.7</v>
      </c>
      <c r="DA8" s="691"/>
      <c r="DB8" s="691"/>
      <c r="DC8" s="691"/>
      <c r="DD8" s="670">
        <v>407158</v>
      </c>
      <c r="DE8" s="665"/>
      <c r="DF8" s="665"/>
      <c r="DG8" s="665"/>
      <c r="DH8" s="665"/>
      <c r="DI8" s="665"/>
      <c r="DJ8" s="665"/>
      <c r="DK8" s="665"/>
      <c r="DL8" s="665"/>
      <c r="DM8" s="665"/>
      <c r="DN8" s="665"/>
      <c r="DO8" s="665"/>
      <c r="DP8" s="666"/>
      <c r="DQ8" s="670">
        <v>1707846</v>
      </c>
      <c r="DR8" s="665"/>
      <c r="DS8" s="665"/>
      <c r="DT8" s="665"/>
      <c r="DU8" s="665"/>
      <c r="DV8" s="665"/>
      <c r="DW8" s="665"/>
      <c r="DX8" s="665"/>
      <c r="DY8" s="665"/>
      <c r="DZ8" s="665"/>
      <c r="EA8" s="665"/>
      <c r="EB8" s="665"/>
      <c r="EC8" s="705"/>
    </row>
    <row r="9" spans="2:143" ht="11.25" customHeight="1" x14ac:dyDescent="0.15">
      <c r="B9" s="661" t="s">
        <v>241</v>
      </c>
      <c r="C9" s="662"/>
      <c r="D9" s="662"/>
      <c r="E9" s="662"/>
      <c r="F9" s="662"/>
      <c r="G9" s="662"/>
      <c r="H9" s="662"/>
      <c r="I9" s="662"/>
      <c r="J9" s="662"/>
      <c r="K9" s="662"/>
      <c r="L9" s="662"/>
      <c r="M9" s="662"/>
      <c r="N9" s="662"/>
      <c r="O9" s="662"/>
      <c r="P9" s="662"/>
      <c r="Q9" s="663"/>
      <c r="R9" s="664">
        <v>12741</v>
      </c>
      <c r="S9" s="665"/>
      <c r="T9" s="665"/>
      <c r="U9" s="665"/>
      <c r="V9" s="665"/>
      <c r="W9" s="665"/>
      <c r="X9" s="665"/>
      <c r="Y9" s="666"/>
      <c r="Z9" s="691">
        <v>0.1</v>
      </c>
      <c r="AA9" s="691"/>
      <c r="AB9" s="691"/>
      <c r="AC9" s="691"/>
      <c r="AD9" s="692">
        <v>12741</v>
      </c>
      <c r="AE9" s="692"/>
      <c r="AF9" s="692"/>
      <c r="AG9" s="692"/>
      <c r="AH9" s="692"/>
      <c r="AI9" s="692"/>
      <c r="AJ9" s="692"/>
      <c r="AK9" s="692"/>
      <c r="AL9" s="667">
        <v>0.2</v>
      </c>
      <c r="AM9" s="668"/>
      <c r="AN9" s="668"/>
      <c r="AO9" s="693"/>
      <c r="AP9" s="661" t="s">
        <v>242</v>
      </c>
      <c r="AQ9" s="662"/>
      <c r="AR9" s="662"/>
      <c r="AS9" s="662"/>
      <c r="AT9" s="662"/>
      <c r="AU9" s="662"/>
      <c r="AV9" s="662"/>
      <c r="AW9" s="662"/>
      <c r="AX9" s="662"/>
      <c r="AY9" s="662"/>
      <c r="AZ9" s="662"/>
      <c r="BA9" s="662"/>
      <c r="BB9" s="662"/>
      <c r="BC9" s="662"/>
      <c r="BD9" s="662"/>
      <c r="BE9" s="662"/>
      <c r="BF9" s="663"/>
      <c r="BG9" s="664">
        <v>479429</v>
      </c>
      <c r="BH9" s="665"/>
      <c r="BI9" s="665"/>
      <c r="BJ9" s="665"/>
      <c r="BK9" s="665"/>
      <c r="BL9" s="665"/>
      <c r="BM9" s="665"/>
      <c r="BN9" s="666"/>
      <c r="BO9" s="691">
        <v>33.6</v>
      </c>
      <c r="BP9" s="691"/>
      <c r="BQ9" s="691"/>
      <c r="BR9" s="691"/>
      <c r="BS9" s="692" t="s">
        <v>233</v>
      </c>
      <c r="BT9" s="692"/>
      <c r="BU9" s="692"/>
      <c r="BV9" s="692"/>
      <c r="BW9" s="692"/>
      <c r="BX9" s="692"/>
      <c r="BY9" s="692"/>
      <c r="BZ9" s="692"/>
      <c r="CA9" s="692"/>
      <c r="CB9" s="750"/>
      <c r="CD9" s="706" t="s">
        <v>243</v>
      </c>
      <c r="CE9" s="703"/>
      <c r="CF9" s="703"/>
      <c r="CG9" s="703"/>
      <c r="CH9" s="703"/>
      <c r="CI9" s="703"/>
      <c r="CJ9" s="703"/>
      <c r="CK9" s="703"/>
      <c r="CL9" s="703"/>
      <c r="CM9" s="703"/>
      <c r="CN9" s="703"/>
      <c r="CO9" s="703"/>
      <c r="CP9" s="703"/>
      <c r="CQ9" s="704"/>
      <c r="CR9" s="664">
        <v>1844211</v>
      </c>
      <c r="CS9" s="665"/>
      <c r="CT9" s="665"/>
      <c r="CU9" s="665"/>
      <c r="CV9" s="665"/>
      <c r="CW9" s="665"/>
      <c r="CX9" s="665"/>
      <c r="CY9" s="666"/>
      <c r="CZ9" s="691">
        <v>14.5</v>
      </c>
      <c r="DA9" s="691"/>
      <c r="DB9" s="691"/>
      <c r="DC9" s="691"/>
      <c r="DD9" s="670">
        <v>19403</v>
      </c>
      <c r="DE9" s="665"/>
      <c r="DF9" s="665"/>
      <c r="DG9" s="665"/>
      <c r="DH9" s="665"/>
      <c r="DI9" s="665"/>
      <c r="DJ9" s="665"/>
      <c r="DK9" s="665"/>
      <c r="DL9" s="665"/>
      <c r="DM9" s="665"/>
      <c r="DN9" s="665"/>
      <c r="DO9" s="665"/>
      <c r="DP9" s="666"/>
      <c r="DQ9" s="670">
        <v>1406830</v>
      </c>
      <c r="DR9" s="665"/>
      <c r="DS9" s="665"/>
      <c r="DT9" s="665"/>
      <c r="DU9" s="665"/>
      <c r="DV9" s="665"/>
      <c r="DW9" s="665"/>
      <c r="DX9" s="665"/>
      <c r="DY9" s="665"/>
      <c r="DZ9" s="665"/>
      <c r="EA9" s="665"/>
      <c r="EB9" s="665"/>
      <c r="EC9" s="705"/>
    </row>
    <row r="10" spans="2:143" ht="11.25" customHeight="1" x14ac:dyDescent="0.15">
      <c r="B10" s="661" t="s">
        <v>244</v>
      </c>
      <c r="C10" s="662"/>
      <c r="D10" s="662"/>
      <c r="E10" s="662"/>
      <c r="F10" s="662"/>
      <c r="G10" s="662"/>
      <c r="H10" s="662"/>
      <c r="I10" s="662"/>
      <c r="J10" s="662"/>
      <c r="K10" s="662"/>
      <c r="L10" s="662"/>
      <c r="M10" s="662"/>
      <c r="N10" s="662"/>
      <c r="O10" s="662"/>
      <c r="P10" s="662"/>
      <c r="Q10" s="663"/>
      <c r="R10" s="664" t="s">
        <v>245</v>
      </c>
      <c r="S10" s="665"/>
      <c r="T10" s="665"/>
      <c r="U10" s="665"/>
      <c r="V10" s="665"/>
      <c r="W10" s="665"/>
      <c r="X10" s="665"/>
      <c r="Y10" s="666"/>
      <c r="Z10" s="691" t="s">
        <v>245</v>
      </c>
      <c r="AA10" s="691"/>
      <c r="AB10" s="691"/>
      <c r="AC10" s="691"/>
      <c r="AD10" s="692" t="s">
        <v>179</v>
      </c>
      <c r="AE10" s="692"/>
      <c r="AF10" s="692"/>
      <c r="AG10" s="692"/>
      <c r="AH10" s="692"/>
      <c r="AI10" s="692"/>
      <c r="AJ10" s="692"/>
      <c r="AK10" s="692"/>
      <c r="AL10" s="667" t="s">
        <v>245</v>
      </c>
      <c r="AM10" s="668"/>
      <c r="AN10" s="668"/>
      <c r="AO10" s="693"/>
      <c r="AP10" s="661" t="s">
        <v>246</v>
      </c>
      <c r="AQ10" s="662"/>
      <c r="AR10" s="662"/>
      <c r="AS10" s="662"/>
      <c r="AT10" s="662"/>
      <c r="AU10" s="662"/>
      <c r="AV10" s="662"/>
      <c r="AW10" s="662"/>
      <c r="AX10" s="662"/>
      <c r="AY10" s="662"/>
      <c r="AZ10" s="662"/>
      <c r="BA10" s="662"/>
      <c r="BB10" s="662"/>
      <c r="BC10" s="662"/>
      <c r="BD10" s="662"/>
      <c r="BE10" s="662"/>
      <c r="BF10" s="663"/>
      <c r="BG10" s="664">
        <v>39317</v>
      </c>
      <c r="BH10" s="665"/>
      <c r="BI10" s="665"/>
      <c r="BJ10" s="665"/>
      <c r="BK10" s="665"/>
      <c r="BL10" s="665"/>
      <c r="BM10" s="665"/>
      <c r="BN10" s="666"/>
      <c r="BO10" s="691">
        <v>2.8</v>
      </c>
      <c r="BP10" s="691"/>
      <c r="BQ10" s="691"/>
      <c r="BR10" s="691"/>
      <c r="BS10" s="692" t="s">
        <v>233</v>
      </c>
      <c r="BT10" s="692"/>
      <c r="BU10" s="692"/>
      <c r="BV10" s="692"/>
      <c r="BW10" s="692"/>
      <c r="BX10" s="692"/>
      <c r="BY10" s="692"/>
      <c r="BZ10" s="692"/>
      <c r="CA10" s="692"/>
      <c r="CB10" s="750"/>
      <c r="CD10" s="706" t="s">
        <v>247</v>
      </c>
      <c r="CE10" s="703"/>
      <c r="CF10" s="703"/>
      <c r="CG10" s="703"/>
      <c r="CH10" s="703"/>
      <c r="CI10" s="703"/>
      <c r="CJ10" s="703"/>
      <c r="CK10" s="703"/>
      <c r="CL10" s="703"/>
      <c r="CM10" s="703"/>
      <c r="CN10" s="703"/>
      <c r="CO10" s="703"/>
      <c r="CP10" s="703"/>
      <c r="CQ10" s="704"/>
      <c r="CR10" s="664" t="s">
        <v>233</v>
      </c>
      <c r="CS10" s="665"/>
      <c r="CT10" s="665"/>
      <c r="CU10" s="665"/>
      <c r="CV10" s="665"/>
      <c r="CW10" s="665"/>
      <c r="CX10" s="665"/>
      <c r="CY10" s="666"/>
      <c r="CZ10" s="691" t="s">
        <v>245</v>
      </c>
      <c r="DA10" s="691"/>
      <c r="DB10" s="691"/>
      <c r="DC10" s="691"/>
      <c r="DD10" s="670" t="s">
        <v>179</v>
      </c>
      <c r="DE10" s="665"/>
      <c r="DF10" s="665"/>
      <c r="DG10" s="665"/>
      <c r="DH10" s="665"/>
      <c r="DI10" s="665"/>
      <c r="DJ10" s="665"/>
      <c r="DK10" s="665"/>
      <c r="DL10" s="665"/>
      <c r="DM10" s="665"/>
      <c r="DN10" s="665"/>
      <c r="DO10" s="665"/>
      <c r="DP10" s="666"/>
      <c r="DQ10" s="670" t="s">
        <v>233</v>
      </c>
      <c r="DR10" s="665"/>
      <c r="DS10" s="665"/>
      <c r="DT10" s="665"/>
      <c r="DU10" s="665"/>
      <c r="DV10" s="665"/>
      <c r="DW10" s="665"/>
      <c r="DX10" s="665"/>
      <c r="DY10" s="665"/>
      <c r="DZ10" s="665"/>
      <c r="EA10" s="665"/>
      <c r="EB10" s="665"/>
      <c r="EC10" s="705"/>
    </row>
    <row r="11" spans="2:143" ht="11.25" customHeight="1" x14ac:dyDescent="0.15">
      <c r="B11" s="661" t="s">
        <v>248</v>
      </c>
      <c r="C11" s="662"/>
      <c r="D11" s="662"/>
      <c r="E11" s="662"/>
      <c r="F11" s="662"/>
      <c r="G11" s="662"/>
      <c r="H11" s="662"/>
      <c r="I11" s="662"/>
      <c r="J11" s="662"/>
      <c r="K11" s="662"/>
      <c r="L11" s="662"/>
      <c r="M11" s="662"/>
      <c r="N11" s="662"/>
      <c r="O11" s="662"/>
      <c r="P11" s="662"/>
      <c r="Q11" s="663"/>
      <c r="R11" s="664">
        <v>363653</v>
      </c>
      <c r="S11" s="665"/>
      <c r="T11" s="665"/>
      <c r="U11" s="665"/>
      <c r="V11" s="665"/>
      <c r="W11" s="665"/>
      <c r="X11" s="665"/>
      <c r="Y11" s="666"/>
      <c r="Z11" s="667">
        <v>2.8</v>
      </c>
      <c r="AA11" s="668"/>
      <c r="AB11" s="668"/>
      <c r="AC11" s="669"/>
      <c r="AD11" s="670">
        <v>363653</v>
      </c>
      <c r="AE11" s="665"/>
      <c r="AF11" s="665"/>
      <c r="AG11" s="665"/>
      <c r="AH11" s="665"/>
      <c r="AI11" s="665"/>
      <c r="AJ11" s="665"/>
      <c r="AK11" s="666"/>
      <c r="AL11" s="667">
        <v>5.7</v>
      </c>
      <c r="AM11" s="668"/>
      <c r="AN11" s="668"/>
      <c r="AO11" s="693"/>
      <c r="AP11" s="661" t="s">
        <v>249</v>
      </c>
      <c r="AQ11" s="662"/>
      <c r="AR11" s="662"/>
      <c r="AS11" s="662"/>
      <c r="AT11" s="662"/>
      <c r="AU11" s="662"/>
      <c r="AV11" s="662"/>
      <c r="AW11" s="662"/>
      <c r="AX11" s="662"/>
      <c r="AY11" s="662"/>
      <c r="AZ11" s="662"/>
      <c r="BA11" s="662"/>
      <c r="BB11" s="662"/>
      <c r="BC11" s="662"/>
      <c r="BD11" s="662"/>
      <c r="BE11" s="662"/>
      <c r="BF11" s="663"/>
      <c r="BG11" s="664">
        <v>28397</v>
      </c>
      <c r="BH11" s="665"/>
      <c r="BI11" s="665"/>
      <c r="BJ11" s="665"/>
      <c r="BK11" s="665"/>
      <c r="BL11" s="665"/>
      <c r="BM11" s="665"/>
      <c r="BN11" s="666"/>
      <c r="BO11" s="691">
        <v>2</v>
      </c>
      <c r="BP11" s="691"/>
      <c r="BQ11" s="691"/>
      <c r="BR11" s="691"/>
      <c r="BS11" s="692" t="s">
        <v>179</v>
      </c>
      <c r="BT11" s="692"/>
      <c r="BU11" s="692"/>
      <c r="BV11" s="692"/>
      <c r="BW11" s="692"/>
      <c r="BX11" s="692"/>
      <c r="BY11" s="692"/>
      <c r="BZ11" s="692"/>
      <c r="CA11" s="692"/>
      <c r="CB11" s="750"/>
      <c r="CD11" s="706" t="s">
        <v>250</v>
      </c>
      <c r="CE11" s="703"/>
      <c r="CF11" s="703"/>
      <c r="CG11" s="703"/>
      <c r="CH11" s="703"/>
      <c r="CI11" s="703"/>
      <c r="CJ11" s="703"/>
      <c r="CK11" s="703"/>
      <c r="CL11" s="703"/>
      <c r="CM11" s="703"/>
      <c r="CN11" s="703"/>
      <c r="CO11" s="703"/>
      <c r="CP11" s="703"/>
      <c r="CQ11" s="704"/>
      <c r="CR11" s="664">
        <v>177948</v>
      </c>
      <c r="CS11" s="665"/>
      <c r="CT11" s="665"/>
      <c r="CU11" s="665"/>
      <c r="CV11" s="665"/>
      <c r="CW11" s="665"/>
      <c r="CX11" s="665"/>
      <c r="CY11" s="666"/>
      <c r="CZ11" s="691">
        <v>1.4</v>
      </c>
      <c r="DA11" s="691"/>
      <c r="DB11" s="691"/>
      <c r="DC11" s="691"/>
      <c r="DD11" s="670">
        <v>41161</v>
      </c>
      <c r="DE11" s="665"/>
      <c r="DF11" s="665"/>
      <c r="DG11" s="665"/>
      <c r="DH11" s="665"/>
      <c r="DI11" s="665"/>
      <c r="DJ11" s="665"/>
      <c r="DK11" s="665"/>
      <c r="DL11" s="665"/>
      <c r="DM11" s="665"/>
      <c r="DN11" s="665"/>
      <c r="DO11" s="665"/>
      <c r="DP11" s="666"/>
      <c r="DQ11" s="670">
        <v>113206</v>
      </c>
      <c r="DR11" s="665"/>
      <c r="DS11" s="665"/>
      <c r="DT11" s="665"/>
      <c r="DU11" s="665"/>
      <c r="DV11" s="665"/>
      <c r="DW11" s="665"/>
      <c r="DX11" s="665"/>
      <c r="DY11" s="665"/>
      <c r="DZ11" s="665"/>
      <c r="EA11" s="665"/>
      <c r="EB11" s="665"/>
      <c r="EC11" s="705"/>
    </row>
    <row r="12" spans="2:143" ht="11.25" customHeight="1" x14ac:dyDescent="0.15">
      <c r="B12" s="661" t="s">
        <v>251</v>
      </c>
      <c r="C12" s="662"/>
      <c r="D12" s="662"/>
      <c r="E12" s="662"/>
      <c r="F12" s="662"/>
      <c r="G12" s="662"/>
      <c r="H12" s="662"/>
      <c r="I12" s="662"/>
      <c r="J12" s="662"/>
      <c r="K12" s="662"/>
      <c r="L12" s="662"/>
      <c r="M12" s="662"/>
      <c r="N12" s="662"/>
      <c r="O12" s="662"/>
      <c r="P12" s="662"/>
      <c r="Q12" s="663"/>
      <c r="R12" s="664" t="s">
        <v>233</v>
      </c>
      <c r="S12" s="665"/>
      <c r="T12" s="665"/>
      <c r="U12" s="665"/>
      <c r="V12" s="665"/>
      <c r="W12" s="665"/>
      <c r="X12" s="665"/>
      <c r="Y12" s="666"/>
      <c r="Z12" s="691" t="s">
        <v>245</v>
      </c>
      <c r="AA12" s="691"/>
      <c r="AB12" s="691"/>
      <c r="AC12" s="691"/>
      <c r="AD12" s="692" t="s">
        <v>233</v>
      </c>
      <c r="AE12" s="692"/>
      <c r="AF12" s="692"/>
      <c r="AG12" s="692"/>
      <c r="AH12" s="692"/>
      <c r="AI12" s="692"/>
      <c r="AJ12" s="692"/>
      <c r="AK12" s="692"/>
      <c r="AL12" s="667" t="s">
        <v>233</v>
      </c>
      <c r="AM12" s="668"/>
      <c r="AN12" s="668"/>
      <c r="AO12" s="693"/>
      <c r="AP12" s="661" t="s">
        <v>252</v>
      </c>
      <c r="AQ12" s="662"/>
      <c r="AR12" s="662"/>
      <c r="AS12" s="662"/>
      <c r="AT12" s="662"/>
      <c r="AU12" s="662"/>
      <c r="AV12" s="662"/>
      <c r="AW12" s="662"/>
      <c r="AX12" s="662"/>
      <c r="AY12" s="662"/>
      <c r="AZ12" s="662"/>
      <c r="BA12" s="662"/>
      <c r="BB12" s="662"/>
      <c r="BC12" s="662"/>
      <c r="BD12" s="662"/>
      <c r="BE12" s="662"/>
      <c r="BF12" s="663"/>
      <c r="BG12" s="664">
        <v>657386</v>
      </c>
      <c r="BH12" s="665"/>
      <c r="BI12" s="665"/>
      <c r="BJ12" s="665"/>
      <c r="BK12" s="665"/>
      <c r="BL12" s="665"/>
      <c r="BM12" s="665"/>
      <c r="BN12" s="666"/>
      <c r="BO12" s="691">
        <v>46</v>
      </c>
      <c r="BP12" s="691"/>
      <c r="BQ12" s="691"/>
      <c r="BR12" s="691"/>
      <c r="BS12" s="692" t="s">
        <v>245</v>
      </c>
      <c r="BT12" s="692"/>
      <c r="BU12" s="692"/>
      <c r="BV12" s="692"/>
      <c r="BW12" s="692"/>
      <c r="BX12" s="692"/>
      <c r="BY12" s="692"/>
      <c r="BZ12" s="692"/>
      <c r="CA12" s="692"/>
      <c r="CB12" s="750"/>
      <c r="CD12" s="706" t="s">
        <v>253</v>
      </c>
      <c r="CE12" s="703"/>
      <c r="CF12" s="703"/>
      <c r="CG12" s="703"/>
      <c r="CH12" s="703"/>
      <c r="CI12" s="703"/>
      <c r="CJ12" s="703"/>
      <c r="CK12" s="703"/>
      <c r="CL12" s="703"/>
      <c r="CM12" s="703"/>
      <c r="CN12" s="703"/>
      <c r="CO12" s="703"/>
      <c r="CP12" s="703"/>
      <c r="CQ12" s="704"/>
      <c r="CR12" s="664">
        <v>412345</v>
      </c>
      <c r="CS12" s="665"/>
      <c r="CT12" s="665"/>
      <c r="CU12" s="665"/>
      <c r="CV12" s="665"/>
      <c r="CW12" s="665"/>
      <c r="CX12" s="665"/>
      <c r="CY12" s="666"/>
      <c r="CZ12" s="691">
        <v>3.2</v>
      </c>
      <c r="DA12" s="691"/>
      <c r="DB12" s="691"/>
      <c r="DC12" s="691"/>
      <c r="DD12" s="670">
        <v>119836</v>
      </c>
      <c r="DE12" s="665"/>
      <c r="DF12" s="665"/>
      <c r="DG12" s="665"/>
      <c r="DH12" s="665"/>
      <c r="DI12" s="665"/>
      <c r="DJ12" s="665"/>
      <c r="DK12" s="665"/>
      <c r="DL12" s="665"/>
      <c r="DM12" s="665"/>
      <c r="DN12" s="665"/>
      <c r="DO12" s="665"/>
      <c r="DP12" s="666"/>
      <c r="DQ12" s="670">
        <v>116185</v>
      </c>
      <c r="DR12" s="665"/>
      <c r="DS12" s="665"/>
      <c r="DT12" s="665"/>
      <c r="DU12" s="665"/>
      <c r="DV12" s="665"/>
      <c r="DW12" s="665"/>
      <c r="DX12" s="665"/>
      <c r="DY12" s="665"/>
      <c r="DZ12" s="665"/>
      <c r="EA12" s="665"/>
      <c r="EB12" s="665"/>
      <c r="EC12" s="705"/>
    </row>
    <row r="13" spans="2:143" ht="11.25" customHeight="1" x14ac:dyDescent="0.15">
      <c r="B13" s="661" t="s">
        <v>254</v>
      </c>
      <c r="C13" s="662"/>
      <c r="D13" s="662"/>
      <c r="E13" s="662"/>
      <c r="F13" s="662"/>
      <c r="G13" s="662"/>
      <c r="H13" s="662"/>
      <c r="I13" s="662"/>
      <c r="J13" s="662"/>
      <c r="K13" s="662"/>
      <c r="L13" s="662"/>
      <c r="M13" s="662"/>
      <c r="N13" s="662"/>
      <c r="O13" s="662"/>
      <c r="P13" s="662"/>
      <c r="Q13" s="663"/>
      <c r="R13" s="664" t="s">
        <v>245</v>
      </c>
      <c r="S13" s="665"/>
      <c r="T13" s="665"/>
      <c r="U13" s="665"/>
      <c r="V13" s="665"/>
      <c r="W13" s="665"/>
      <c r="X13" s="665"/>
      <c r="Y13" s="666"/>
      <c r="Z13" s="691" t="s">
        <v>245</v>
      </c>
      <c r="AA13" s="691"/>
      <c r="AB13" s="691"/>
      <c r="AC13" s="691"/>
      <c r="AD13" s="692" t="s">
        <v>245</v>
      </c>
      <c r="AE13" s="692"/>
      <c r="AF13" s="692"/>
      <c r="AG13" s="692"/>
      <c r="AH13" s="692"/>
      <c r="AI13" s="692"/>
      <c r="AJ13" s="692"/>
      <c r="AK13" s="692"/>
      <c r="AL13" s="667" t="s">
        <v>245</v>
      </c>
      <c r="AM13" s="668"/>
      <c r="AN13" s="668"/>
      <c r="AO13" s="693"/>
      <c r="AP13" s="661" t="s">
        <v>255</v>
      </c>
      <c r="AQ13" s="662"/>
      <c r="AR13" s="662"/>
      <c r="AS13" s="662"/>
      <c r="AT13" s="662"/>
      <c r="AU13" s="662"/>
      <c r="AV13" s="662"/>
      <c r="AW13" s="662"/>
      <c r="AX13" s="662"/>
      <c r="AY13" s="662"/>
      <c r="AZ13" s="662"/>
      <c r="BA13" s="662"/>
      <c r="BB13" s="662"/>
      <c r="BC13" s="662"/>
      <c r="BD13" s="662"/>
      <c r="BE13" s="662"/>
      <c r="BF13" s="663"/>
      <c r="BG13" s="664">
        <v>653013</v>
      </c>
      <c r="BH13" s="665"/>
      <c r="BI13" s="665"/>
      <c r="BJ13" s="665"/>
      <c r="BK13" s="665"/>
      <c r="BL13" s="665"/>
      <c r="BM13" s="665"/>
      <c r="BN13" s="666"/>
      <c r="BO13" s="691">
        <v>45.7</v>
      </c>
      <c r="BP13" s="691"/>
      <c r="BQ13" s="691"/>
      <c r="BR13" s="691"/>
      <c r="BS13" s="692" t="s">
        <v>179</v>
      </c>
      <c r="BT13" s="692"/>
      <c r="BU13" s="692"/>
      <c r="BV13" s="692"/>
      <c r="BW13" s="692"/>
      <c r="BX13" s="692"/>
      <c r="BY13" s="692"/>
      <c r="BZ13" s="692"/>
      <c r="CA13" s="692"/>
      <c r="CB13" s="750"/>
      <c r="CD13" s="706" t="s">
        <v>256</v>
      </c>
      <c r="CE13" s="703"/>
      <c r="CF13" s="703"/>
      <c r="CG13" s="703"/>
      <c r="CH13" s="703"/>
      <c r="CI13" s="703"/>
      <c r="CJ13" s="703"/>
      <c r="CK13" s="703"/>
      <c r="CL13" s="703"/>
      <c r="CM13" s="703"/>
      <c r="CN13" s="703"/>
      <c r="CO13" s="703"/>
      <c r="CP13" s="703"/>
      <c r="CQ13" s="704"/>
      <c r="CR13" s="664">
        <v>720969</v>
      </c>
      <c r="CS13" s="665"/>
      <c r="CT13" s="665"/>
      <c r="CU13" s="665"/>
      <c r="CV13" s="665"/>
      <c r="CW13" s="665"/>
      <c r="CX13" s="665"/>
      <c r="CY13" s="666"/>
      <c r="CZ13" s="691">
        <v>5.7</v>
      </c>
      <c r="DA13" s="691"/>
      <c r="DB13" s="691"/>
      <c r="DC13" s="691"/>
      <c r="DD13" s="670">
        <v>450034</v>
      </c>
      <c r="DE13" s="665"/>
      <c r="DF13" s="665"/>
      <c r="DG13" s="665"/>
      <c r="DH13" s="665"/>
      <c r="DI13" s="665"/>
      <c r="DJ13" s="665"/>
      <c r="DK13" s="665"/>
      <c r="DL13" s="665"/>
      <c r="DM13" s="665"/>
      <c r="DN13" s="665"/>
      <c r="DO13" s="665"/>
      <c r="DP13" s="666"/>
      <c r="DQ13" s="670">
        <v>312153</v>
      </c>
      <c r="DR13" s="665"/>
      <c r="DS13" s="665"/>
      <c r="DT13" s="665"/>
      <c r="DU13" s="665"/>
      <c r="DV13" s="665"/>
      <c r="DW13" s="665"/>
      <c r="DX13" s="665"/>
      <c r="DY13" s="665"/>
      <c r="DZ13" s="665"/>
      <c r="EA13" s="665"/>
      <c r="EB13" s="665"/>
      <c r="EC13" s="705"/>
    </row>
    <row r="14" spans="2:143" ht="11.25" customHeight="1" x14ac:dyDescent="0.15">
      <c r="B14" s="661" t="s">
        <v>257</v>
      </c>
      <c r="C14" s="662"/>
      <c r="D14" s="662"/>
      <c r="E14" s="662"/>
      <c r="F14" s="662"/>
      <c r="G14" s="662"/>
      <c r="H14" s="662"/>
      <c r="I14" s="662"/>
      <c r="J14" s="662"/>
      <c r="K14" s="662"/>
      <c r="L14" s="662"/>
      <c r="M14" s="662"/>
      <c r="N14" s="662"/>
      <c r="O14" s="662"/>
      <c r="P14" s="662"/>
      <c r="Q14" s="663"/>
      <c r="R14" s="664" t="s">
        <v>179</v>
      </c>
      <c r="S14" s="665"/>
      <c r="T14" s="665"/>
      <c r="U14" s="665"/>
      <c r="V14" s="665"/>
      <c r="W14" s="665"/>
      <c r="X14" s="665"/>
      <c r="Y14" s="666"/>
      <c r="Z14" s="691" t="s">
        <v>179</v>
      </c>
      <c r="AA14" s="691"/>
      <c r="AB14" s="691"/>
      <c r="AC14" s="691"/>
      <c r="AD14" s="692" t="s">
        <v>179</v>
      </c>
      <c r="AE14" s="692"/>
      <c r="AF14" s="692"/>
      <c r="AG14" s="692"/>
      <c r="AH14" s="692"/>
      <c r="AI14" s="692"/>
      <c r="AJ14" s="692"/>
      <c r="AK14" s="692"/>
      <c r="AL14" s="667" t="s">
        <v>179</v>
      </c>
      <c r="AM14" s="668"/>
      <c r="AN14" s="668"/>
      <c r="AO14" s="693"/>
      <c r="AP14" s="661" t="s">
        <v>258</v>
      </c>
      <c r="AQ14" s="662"/>
      <c r="AR14" s="662"/>
      <c r="AS14" s="662"/>
      <c r="AT14" s="662"/>
      <c r="AU14" s="662"/>
      <c r="AV14" s="662"/>
      <c r="AW14" s="662"/>
      <c r="AX14" s="662"/>
      <c r="AY14" s="662"/>
      <c r="AZ14" s="662"/>
      <c r="BA14" s="662"/>
      <c r="BB14" s="662"/>
      <c r="BC14" s="662"/>
      <c r="BD14" s="662"/>
      <c r="BE14" s="662"/>
      <c r="BF14" s="663"/>
      <c r="BG14" s="664">
        <v>62399</v>
      </c>
      <c r="BH14" s="665"/>
      <c r="BI14" s="665"/>
      <c r="BJ14" s="665"/>
      <c r="BK14" s="665"/>
      <c r="BL14" s="665"/>
      <c r="BM14" s="665"/>
      <c r="BN14" s="666"/>
      <c r="BO14" s="691">
        <v>4.4000000000000004</v>
      </c>
      <c r="BP14" s="691"/>
      <c r="BQ14" s="691"/>
      <c r="BR14" s="691"/>
      <c r="BS14" s="692" t="s">
        <v>179</v>
      </c>
      <c r="BT14" s="692"/>
      <c r="BU14" s="692"/>
      <c r="BV14" s="692"/>
      <c r="BW14" s="692"/>
      <c r="BX14" s="692"/>
      <c r="BY14" s="692"/>
      <c r="BZ14" s="692"/>
      <c r="CA14" s="692"/>
      <c r="CB14" s="750"/>
      <c r="CD14" s="706" t="s">
        <v>259</v>
      </c>
      <c r="CE14" s="703"/>
      <c r="CF14" s="703"/>
      <c r="CG14" s="703"/>
      <c r="CH14" s="703"/>
      <c r="CI14" s="703"/>
      <c r="CJ14" s="703"/>
      <c r="CK14" s="703"/>
      <c r="CL14" s="703"/>
      <c r="CM14" s="703"/>
      <c r="CN14" s="703"/>
      <c r="CO14" s="703"/>
      <c r="CP14" s="703"/>
      <c r="CQ14" s="704"/>
      <c r="CR14" s="664">
        <v>691457</v>
      </c>
      <c r="CS14" s="665"/>
      <c r="CT14" s="665"/>
      <c r="CU14" s="665"/>
      <c r="CV14" s="665"/>
      <c r="CW14" s="665"/>
      <c r="CX14" s="665"/>
      <c r="CY14" s="666"/>
      <c r="CZ14" s="691">
        <v>5.4</v>
      </c>
      <c r="DA14" s="691"/>
      <c r="DB14" s="691"/>
      <c r="DC14" s="691"/>
      <c r="DD14" s="670">
        <v>145523</v>
      </c>
      <c r="DE14" s="665"/>
      <c r="DF14" s="665"/>
      <c r="DG14" s="665"/>
      <c r="DH14" s="665"/>
      <c r="DI14" s="665"/>
      <c r="DJ14" s="665"/>
      <c r="DK14" s="665"/>
      <c r="DL14" s="665"/>
      <c r="DM14" s="665"/>
      <c r="DN14" s="665"/>
      <c r="DO14" s="665"/>
      <c r="DP14" s="666"/>
      <c r="DQ14" s="670">
        <v>375527</v>
      </c>
      <c r="DR14" s="665"/>
      <c r="DS14" s="665"/>
      <c r="DT14" s="665"/>
      <c r="DU14" s="665"/>
      <c r="DV14" s="665"/>
      <c r="DW14" s="665"/>
      <c r="DX14" s="665"/>
      <c r="DY14" s="665"/>
      <c r="DZ14" s="665"/>
      <c r="EA14" s="665"/>
      <c r="EB14" s="665"/>
      <c r="EC14" s="705"/>
    </row>
    <row r="15" spans="2:143" ht="11.25" customHeight="1" x14ac:dyDescent="0.15">
      <c r="B15" s="661" t="s">
        <v>260</v>
      </c>
      <c r="C15" s="662"/>
      <c r="D15" s="662"/>
      <c r="E15" s="662"/>
      <c r="F15" s="662"/>
      <c r="G15" s="662"/>
      <c r="H15" s="662"/>
      <c r="I15" s="662"/>
      <c r="J15" s="662"/>
      <c r="K15" s="662"/>
      <c r="L15" s="662"/>
      <c r="M15" s="662"/>
      <c r="N15" s="662"/>
      <c r="O15" s="662"/>
      <c r="P15" s="662"/>
      <c r="Q15" s="663"/>
      <c r="R15" s="664" t="s">
        <v>233</v>
      </c>
      <c r="S15" s="665"/>
      <c r="T15" s="665"/>
      <c r="U15" s="665"/>
      <c r="V15" s="665"/>
      <c r="W15" s="665"/>
      <c r="X15" s="665"/>
      <c r="Y15" s="666"/>
      <c r="Z15" s="691" t="s">
        <v>245</v>
      </c>
      <c r="AA15" s="691"/>
      <c r="AB15" s="691"/>
      <c r="AC15" s="691"/>
      <c r="AD15" s="692" t="s">
        <v>179</v>
      </c>
      <c r="AE15" s="692"/>
      <c r="AF15" s="692"/>
      <c r="AG15" s="692"/>
      <c r="AH15" s="692"/>
      <c r="AI15" s="692"/>
      <c r="AJ15" s="692"/>
      <c r="AK15" s="692"/>
      <c r="AL15" s="667" t="s">
        <v>233</v>
      </c>
      <c r="AM15" s="668"/>
      <c r="AN15" s="668"/>
      <c r="AO15" s="693"/>
      <c r="AP15" s="661" t="s">
        <v>261</v>
      </c>
      <c r="AQ15" s="662"/>
      <c r="AR15" s="662"/>
      <c r="AS15" s="662"/>
      <c r="AT15" s="662"/>
      <c r="AU15" s="662"/>
      <c r="AV15" s="662"/>
      <c r="AW15" s="662"/>
      <c r="AX15" s="662"/>
      <c r="AY15" s="662"/>
      <c r="AZ15" s="662"/>
      <c r="BA15" s="662"/>
      <c r="BB15" s="662"/>
      <c r="BC15" s="662"/>
      <c r="BD15" s="662"/>
      <c r="BE15" s="662"/>
      <c r="BF15" s="663"/>
      <c r="BG15" s="664">
        <v>119477</v>
      </c>
      <c r="BH15" s="665"/>
      <c r="BI15" s="665"/>
      <c r="BJ15" s="665"/>
      <c r="BK15" s="665"/>
      <c r="BL15" s="665"/>
      <c r="BM15" s="665"/>
      <c r="BN15" s="666"/>
      <c r="BO15" s="691">
        <v>8.4</v>
      </c>
      <c r="BP15" s="691"/>
      <c r="BQ15" s="691"/>
      <c r="BR15" s="691"/>
      <c r="BS15" s="692" t="s">
        <v>245</v>
      </c>
      <c r="BT15" s="692"/>
      <c r="BU15" s="692"/>
      <c r="BV15" s="692"/>
      <c r="BW15" s="692"/>
      <c r="BX15" s="692"/>
      <c r="BY15" s="692"/>
      <c r="BZ15" s="692"/>
      <c r="CA15" s="692"/>
      <c r="CB15" s="750"/>
      <c r="CD15" s="706" t="s">
        <v>262</v>
      </c>
      <c r="CE15" s="703"/>
      <c r="CF15" s="703"/>
      <c r="CG15" s="703"/>
      <c r="CH15" s="703"/>
      <c r="CI15" s="703"/>
      <c r="CJ15" s="703"/>
      <c r="CK15" s="703"/>
      <c r="CL15" s="703"/>
      <c r="CM15" s="703"/>
      <c r="CN15" s="703"/>
      <c r="CO15" s="703"/>
      <c r="CP15" s="703"/>
      <c r="CQ15" s="704"/>
      <c r="CR15" s="664">
        <v>842596</v>
      </c>
      <c r="CS15" s="665"/>
      <c r="CT15" s="665"/>
      <c r="CU15" s="665"/>
      <c r="CV15" s="665"/>
      <c r="CW15" s="665"/>
      <c r="CX15" s="665"/>
      <c r="CY15" s="666"/>
      <c r="CZ15" s="691">
        <v>6.6</v>
      </c>
      <c r="DA15" s="691"/>
      <c r="DB15" s="691"/>
      <c r="DC15" s="691"/>
      <c r="DD15" s="670">
        <v>38384</v>
      </c>
      <c r="DE15" s="665"/>
      <c r="DF15" s="665"/>
      <c r="DG15" s="665"/>
      <c r="DH15" s="665"/>
      <c r="DI15" s="665"/>
      <c r="DJ15" s="665"/>
      <c r="DK15" s="665"/>
      <c r="DL15" s="665"/>
      <c r="DM15" s="665"/>
      <c r="DN15" s="665"/>
      <c r="DO15" s="665"/>
      <c r="DP15" s="666"/>
      <c r="DQ15" s="670">
        <v>590286</v>
      </c>
      <c r="DR15" s="665"/>
      <c r="DS15" s="665"/>
      <c r="DT15" s="665"/>
      <c r="DU15" s="665"/>
      <c r="DV15" s="665"/>
      <c r="DW15" s="665"/>
      <c r="DX15" s="665"/>
      <c r="DY15" s="665"/>
      <c r="DZ15" s="665"/>
      <c r="EA15" s="665"/>
      <c r="EB15" s="665"/>
      <c r="EC15" s="705"/>
    </row>
    <row r="16" spans="2:143" ht="11.25" customHeight="1" x14ac:dyDescent="0.15">
      <c r="B16" s="661" t="s">
        <v>263</v>
      </c>
      <c r="C16" s="662"/>
      <c r="D16" s="662"/>
      <c r="E16" s="662"/>
      <c r="F16" s="662"/>
      <c r="G16" s="662"/>
      <c r="H16" s="662"/>
      <c r="I16" s="662"/>
      <c r="J16" s="662"/>
      <c r="K16" s="662"/>
      <c r="L16" s="662"/>
      <c r="M16" s="662"/>
      <c r="N16" s="662"/>
      <c r="O16" s="662"/>
      <c r="P16" s="662"/>
      <c r="Q16" s="663"/>
      <c r="R16" s="664">
        <v>4591</v>
      </c>
      <c r="S16" s="665"/>
      <c r="T16" s="665"/>
      <c r="U16" s="665"/>
      <c r="V16" s="665"/>
      <c r="W16" s="665"/>
      <c r="X16" s="665"/>
      <c r="Y16" s="666"/>
      <c r="Z16" s="691">
        <v>0</v>
      </c>
      <c r="AA16" s="691"/>
      <c r="AB16" s="691"/>
      <c r="AC16" s="691"/>
      <c r="AD16" s="692">
        <v>4591</v>
      </c>
      <c r="AE16" s="692"/>
      <c r="AF16" s="692"/>
      <c r="AG16" s="692"/>
      <c r="AH16" s="692"/>
      <c r="AI16" s="692"/>
      <c r="AJ16" s="692"/>
      <c r="AK16" s="692"/>
      <c r="AL16" s="667">
        <v>0.1</v>
      </c>
      <c r="AM16" s="668"/>
      <c r="AN16" s="668"/>
      <c r="AO16" s="693"/>
      <c r="AP16" s="661" t="s">
        <v>264</v>
      </c>
      <c r="AQ16" s="662"/>
      <c r="AR16" s="662"/>
      <c r="AS16" s="662"/>
      <c r="AT16" s="662"/>
      <c r="AU16" s="662"/>
      <c r="AV16" s="662"/>
      <c r="AW16" s="662"/>
      <c r="AX16" s="662"/>
      <c r="AY16" s="662"/>
      <c r="AZ16" s="662"/>
      <c r="BA16" s="662"/>
      <c r="BB16" s="662"/>
      <c r="BC16" s="662"/>
      <c r="BD16" s="662"/>
      <c r="BE16" s="662"/>
      <c r="BF16" s="663"/>
      <c r="BG16" s="664" t="s">
        <v>233</v>
      </c>
      <c r="BH16" s="665"/>
      <c r="BI16" s="665"/>
      <c r="BJ16" s="665"/>
      <c r="BK16" s="665"/>
      <c r="BL16" s="665"/>
      <c r="BM16" s="665"/>
      <c r="BN16" s="666"/>
      <c r="BO16" s="691" t="s">
        <v>233</v>
      </c>
      <c r="BP16" s="691"/>
      <c r="BQ16" s="691"/>
      <c r="BR16" s="691"/>
      <c r="BS16" s="692" t="s">
        <v>179</v>
      </c>
      <c r="BT16" s="692"/>
      <c r="BU16" s="692"/>
      <c r="BV16" s="692"/>
      <c r="BW16" s="692"/>
      <c r="BX16" s="692"/>
      <c r="BY16" s="692"/>
      <c r="BZ16" s="692"/>
      <c r="CA16" s="692"/>
      <c r="CB16" s="750"/>
      <c r="CD16" s="706" t="s">
        <v>265</v>
      </c>
      <c r="CE16" s="703"/>
      <c r="CF16" s="703"/>
      <c r="CG16" s="703"/>
      <c r="CH16" s="703"/>
      <c r="CI16" s="703"/>
      <c r="CJ16" s="703"/>
      <c r="CK16" s="703"/>
      <c r="CL16" s="703"/>
      <c r="CM16" s="703"/>
      <c r="CN16" s="703"/>
      <c r="CO16" s="703"/>
      <c r="CP16" s="703"/>
      <c r="CQ16" s="704"/>
      <c r="CR16" s="664">
        <v>319967</v>
      </c>
      <c r="CS16" s="665"/>
      <c r="CT16" s="665"/>
      <c r="CU16" s="665"/>
      <c r="CV16" s="665"/>
      <c r="CW16" s="665"/>
      <c r="CX16" s="665"/>
      <c r="CY16" s="666"/>
      <c r="CZ16" s="691">
        <v>2.5</v>
      </c>
      <c r="DA16" s="691"/>
      <c r="DB16" s="691"/>
      <c r="DC16" s="691"/>
      <c r="DD16" s="670" t="s">
        <v>233</v>
      </c>
      <c r="DE16" s="665"/>
      <c r="DF16" s="665"/>
      <c r="DG16" s="665"/>
      <c r="DH16" s="665"/>
      <c r="DI16" s="665"/>
      <c r="DJ16" s="665"/>
      <c r="DK16" s="665"/>
      <c r="DL16" s="665"/>
      <c r="DM16" s="665"/>
      <c r="DN16" s="665"/>
      <c r="DO16" s="665"/>
      <c r="DP16" s="666"/>
      <c r="DQ16" s="670">
        <v>37775</v>
      </c>
      <c r="DR16" s="665"/>
      <c r="DS16" s="665"/>
      <c r="DT16" s="665"/>
      <c r="DU16" s="665"/>
      <c r="DV16" s="665"/>
      <c r="DW16" s="665"/>
      <c r="DX16" s="665"/>
      <c r="DY16" s="665"/>
      <c r="DZ16" s="665"/>
      <c r="EA16" s="665"/>
      <c r="EB16" s="665"/>
      <c r="EC16" s="705"/>
    </row>
    <row r="17" spans="2:133" ht="11.25" customHeight="1" x14ac:dyDescent="0.15">
      <c r="B17" s="661" t="s">
        <v>266</v>
      </c>
      <c r="C17" s="662"/>
      <c r="D17" s="662"/>
      <c r="E17" s="662"/>
      <c r="F17" s="662"/>
      <c r="G17" s="662"/>
      <c r="H17" s="662"/>
      <c r="I17" s="662"/>
      <c r="J17" s="662"/>
      <c r="K17" s="662"/>
      <c r="L17" s="662"/>
      <c r="M17" s="662"/>
      <c r="N17" s="662"/>
      <c r="O17" s="662"/>
      <c r="P17" s="662"/>
      <c r="Q17" s="663"/>
      <c r="R17" s="664">
        <v>12406</v>
      </c>
      <c r="S17" s="665"/>
      <c r="T17" s="665"/>
      <c r="U17" s="665"/>
      <c r="V17" s="665"/>
      <c r="W17" s="665"/>
      <c r="X17" s="665"/>
      <c r="Y17" s="666"/>
      <c r="Z17" s="691">
        <v>0.1</v>
      </c>
      <c r="AA17" s="691"/>
      <c r="AB17" s="691"/>
      <c r="AC17" s="691"/>
      <c r="AD17" s="692">
        <v>12406</v>
      </c>
      <c r="AE17" s="692"/>
      <c r="AF17" s="692"/>
      <c r="AG17" s="692"/>
      <c r="AH17" s="692"/>
      <c r="AI17" s="692"/>
      <c r="AJ17" s="692"/>
      <c r="AK17" s="692"/>
      <c r="AL17" s="667">
        <v>0.2</v>
      </c>
      <c r="AM17" s="668"/>
      <c r="AN17" s="668"/>
      <c r="AO17" s="693"/>
      <c r="AP17" s="661" t="s">
        <v>267</v>
      </c>
      <c r="AQ17" s="662"/>
      <c r="AR17" s="662"/>
      <c r="AS17" s="662"/>
      <c r="AT17" s="662"/>
      <c r="AU17" s="662"/>
      <c r="AV17" s="662"/>
      <c r="AW17" s="662"/>
      <c r="AX17" s="662"/>
      <c r="AY17" s="662"/>
      <c r="AZ17" s="662"/>
      <c r="BA17" s="662"/>
      <c r="BB17" s="662"/>
      <c r="BC17" s="662"/>
      <c r="BD17" s="662"/>
      <c r="BE17" s="662"/>
      <c r="BF17" s="663"/>
      <c r="BG17" s="664" t="s">
        <v>179</v>
      </c>
      <c r="BH17" s="665"/>
      <c r="BI17" s="665"/>
      <c r="BJ17" s="665"/>
      <c r="BK17" s="665"/>
      <c r="BL17" s="665"/>
      <c r="BM17" s="665"/>
      <c r="BN17" s="666"/>
      <c r="BO17" s="691" t="s">
        <v>233</v>
      </c>
      <c r="BP17" s="691"/>
      <c r="BQ17" s="691"/>
      <c r="BR17" s="691"/>
      <c r="BS17" s="692" t="s">
        <v>179</v>
      </c>
      <c r="BT17" s="692"/>
      <c r="BU17" s="692"/>
      <c r="BV17" s="692"/>
      <c r="BW17" s="692"/>
      <c r="BX17" s="692"/>
      <c r="BY17" s="692"/>
      <c r="BZ17" s="692"/>
      <c r="CA17" s="692"/>
      <c r="CB17" s="750"/>
      <c r="CD17" s="706" t="s">
        <v>268</v>
      </c>
      <c r="CE17" s="703"/>
      <c r="CF17" s="703"/>
      <c r="CG17" s="703"/>
      <c r="CH17" s="703"/>
      <c r="CI17" s="703"/>
      <c r="CJ17" s="703"/>
      <c r="CK17" s="703"/>
      <c r="CL17" s="703"/>
      <c r="CM17" s="703"/>
      <c r="CN17" s="703"/>
      <c r="CO17" s="703"/>
      <c r="CP17" s="703"/>
      <c r="CQ17" s="704"/>
      <c r="CR17" s="664">
        <v>1356745</v>
      </c>
      <c r="CS17" s="665"/>
      <c r="CT17" s="665"/>
      <c r="CU17" s="665"/>
      <c r="CV17" s="665"/>
      <c r="CW17" s="665"/>
      <c r="CX17" s="665"/>
      <c r="CY17" s="666"/>
      <c r="CZ17" s="691">
        <v>10.7</v>
      </c>
      <c r="DA17" s="691"/>
      <c r="DB17" s="691"/>
      <c r="DC17" s="691"/>
      <c r="DD17" s="670" t="s">
        <v>179</v>
      </c>
      <c r="DE17" s="665"/>
      <c r="DF17" s="665"/>
      <c r="DG17" s="665"/>
      <c r="DH17" s="665"/>
      <c r="DI17" s="665"/>
      <c r="DJ17" s="665"/>
      <c r="DK17" s="665"/>
      <c r="DL17" s="665"/>
      <c r="DM17" s="665"/>
      <c r="DN17" s="665"/>
      <c r="DO17" s="665"/>
      <c r="DP17" s="666"/>
      <c r="DQ17" s="670">
        <v>1356745</v>
      </c>
      <c r="DR17" s="665"/>
      <c r="DS17" s="665"/>
      <c r="DT17" s="665"/>
      <c r="DU17" s="665"/>
      <c r="DV17" s="665"/>
      <c r="DW17" s="665"/>
      <c r="DX17" s="665"/>
      <c r="DY17" s="665"/>
      <c r="DZ17" s="665"/>
      <c r="EA17" s="665"/>
      <c r="EB17" s="665"/>
      <c r="EC17" s="705"/>
    </row>
    <row r="18" spans="2:133" ht="11.25" customHeight="1" x14ac:dyDescent="0.15">
      <c r="B18" s="661" t="s">
        <v>269</v>
      </c>
      <c r="C18" s="662"/>
      <c r="D18" s="662"/>
      <c r="E18" s="662"/>
      <c r="F18" s="662"/>
      <c r="G18" s="662"/>
      <c r="H18" s="662"/>
      <c r="I18" s="662"/>
      <c r="J18" s="662"/>
      <c r="K18" s="662"/>
      <c r="L18" s="662"/>
      <c r="M18" s="662"/>
      <c r="N18" s="662"/>
      <c r="O18" s="662"/>
      <c r="P18" s="662"/>
      <c r="Q18" s="663"/>
      <c r="R18" s="664">
        <v>15518</v>
      </c>
      <c r="S18" s="665"/>
      <c r="T18" s="665"/>
      <c r="U18" s="665"/>
      <c r="V18" s="665"/>
      <c r="W18" s="665"/>
      <c r="X18" s="665"/>
      <c r="Y18" s="666"/>
      <c r="Z18" s="691">
        <v>0.1</v>
      </c>
      <c r="AA18" s="691"/>
      <c r="AB18" s="691"/>
      <c r="AC18" s="691"/>
      <c r="AD18" s="692">
        <v>15518</v>
      </c>
      <c r="AE18" s="692"/>
      <c r="AF18" s="692"/>
      <c r="AG18" s="692"/>
      <c r="AH18" s="692"/>
      <c r="AI18" s="692"/>
      <c r="AJ18" s="692"/>
      <c r="AK18" s="692"/>
      <c r="AL18" s="667">
        <v>0.2</v>
      </c>
      <c r="AM18" s="668"/>
      <c r="AN18" s="668"/>
      <c r="AO18" s="693"/>
      <c r="AP18" s="661" t="s">
        <v>270</v>
      </c>
      <c r="AQ18" s="662"/>
      <c r="AR18" s="662"/>
      <c r="AS18" s="662"/>
      <c r="AT18" s="662"/>
      <c r="AU18" s="662"/>
      <c r="AV18" s="662"/>
      <c r="AW18" s="662"/>
      <c r="AX18" s="662"/>
      <c r="AY18" s="662"/>
      <c r="AZ18" s="662"/>
      <c r="BA18" s="662"/>
      <c r="BB18" s="662"/>
      <c r="BC18" s="662"/>
      <c r="BD18" s="662"/>
      <c r="BE18" s="662"/>
      <c r="BF18" s="663"/>
      <c r="BG18" s="664" t="s">
        <v>245</v>
      </c>
      <c r="BH18" s="665"/>
      <c r="BI18" s="665"/>
      <c r="BJ18" s="665"/>
      <c r="BK18" s="665"/>
      <c r="BL18" s="665"/>
      <c r="BM18" s="665"/>
      <c r="BN18" s="666"/>
      <c r="BO18" s="691" t="s">
        <v>233</v>
      </c>
      <c r="BP18" s="691"/>
      <c r="BQ18" s="691"/>
      <c r="BR18" s="691"/>
      <c r="BS18" s="692" t="s">
        <v>233</v>
      </c>
      <c r="BT18" s="692"/>
      <c r="BU18" s="692"/>
      <c r="BV18" s="692"/>
      <c r="BW18" s="692"/>
      <c r="BX18" s="692"/>
      <c r="BY18" s="692"/>
      <c r="BZ18" s="692"/>
      <c r="CA18" s="692"/>
      <c r="CB18" s="750"/>
      <c r="CD18" s="706" t="s">
        <v>271</v>
      </c>
      <c r="CE18" s="703"/>
      <c r="CF18" s="703"/>
      <c r="CG18" s="703"/>
      <c r="CH18" s="703"/>
      <c r="CI18" s="703"/>
      <c r="CJ18" s="703"/>
      <c r="CK18" s="703"/>
      <c r="CL18" s="703"/>
      <c r="CM18" s="703"/>
      <c r="CN18" s="703"/>
      <c r="CO18" s="703"/>
      <c r="CP18" s="703"/>
      <c r="CQ18" s="704"/>
      <c r="CR18" s="664" t="s">
        <v>179</v>
      </c>
      <c r="CS18" s="665"/>
      <c r="CT18" s="665"/>
      <c r="CU18" s="665"/>
      <c r="CV18" s="665"/>
      <c r="CW18" s="665"/>
      <c r="CX18" s="665"/>
      <c r="CY18" s="666"/>
      <c r="CZ18" s="691" t="s">
        <v>233</v>
      </c>
      <c r="DA18" s="691"/>
      <c r="DB18" s="691"/>
      <c r="DC18" s="691"/>
      <c r="DD18" s="670" t="s">
        <v>233</v>
      </c>
      <c r="DE18" s="665"/>
      <c r="DF18" s="665"/>
      <c r="DG18" s="665"/>
      <c r="DH18" s="665"/>
      <c r="DI18" s="665"/>
      <c r="DJ18" s="665"/>
      <c r="DK18" s="665"/>
      <c r="DL18" s="665"/>
      <c r="DM18" s="665"/>
      <c r="DN18" s="665"/>
      <c r="DO18" s="665"/>
      <c r="DP18" s="666"/>
      <c r="DQ18" s="670" t="s">
        <v>179</v>
      </c>
      <c r="DR18" s="665"/>
      <c r="DS18" s="665"/>
      <c r="DT18" s="665"/>
      <c r="DU18" s="665"/>
      <c r="DV18" s="665"/>
      <c r="DW18" s="665"/>
      <c r="DX18" s="665"/>
      <c r="DY18" s="665"/>
      <c r="DZ18" s="665"/>
      <c r="EA18" s="665"/>
      <c r="EB18" s="665"/>
      <c r="EC18" s="705"/>
    </row>
    <row r="19" spans="2:133" ht="11.25" customHeight="1" x14ac:dyDescent="0.15">
      <c r="B19" s="661" t="s">
        <v>272</v>
      </c>
      <c r="C19" s="662"/>
      <c r="D19" s="662"/>
      <c r="E19" s="662"/>
      <c r="F19" s="662"/>
      <c r="G19" s="662"/>
      <c r="H19" s="662"/>
      <c r="I19" s="662"/>
      <c r="J19" s="662"/>
      <c r="K19" s="662"/>
      <c r="L19" s="662"/>
      <c r="M19" s="662"/>
      <c r="N19" s="662"/>
      <c r="O19" s="662"/>
      <c r="P19" s="662"/>
      <c r="Q19" s="663"/>
      <c r="R19" s="664">
        <v>5643</v>
      </c>
      <c r="S19" s="665"/>
      <c r="T19" s="665"/>
      <c r="U19" s="665"/>
      <c r="V19" s="665"/>
      <c r="W19" s="665"/>
      <c r="X19" s="665"/>
      <c r="Y19" s="666"/>
      <c r="Z19" s="691">
        <v>0</v>
      </c>
      <c r="AA19" s="691"/>
      <c r="AB19" s="691"/>
      <c r="AC19" s="691"/>
      <c r="AD19" s="692">
        <v>5643</v>
      </c>
      <c r="AE19" s="692"/>
      <c r="AF19" s="692"/>
      <c r="AG19" s="692"/>
      <c r="AH19" s="692"/>
      <c r="AI19" s="692"/>
      <c r="AJ19" s="692"/>
      <c r="AK19" s="692"/>
      <c r="AL19" s="667">
        <v>0.1</v>
      </c>
      <c r="AM19" s="668"/>
      <c r="AN19" s="668"/>
      <c r="AO19" s="693"/>
      <c r="AP19" s="661" t="s">
        <v>273</v>
      </c>
      <c r="AQ19" s="662"/>
      <c r="AR19" s="662"/>
      <c r="AS19" s="662"/>
      <c r="AT19" s="662"/>
      <c r="AU19" s="662"/>
      <c r="AV19" s="662"/>
      <c r="AW19" s="662"/>
      <c r="AX19" s="662"/>
      <c r="AY19" s="662"/>
      <c r="AZ19" s="662"/>
      <c r="BA19" s="662"/>
      <c r="BB19" s="662"/>
      <c r="BC19" s="662"/>
      <c r="BD19" s="662"/>
      <c r="BE19" s="662"/>
      <c r="BF19" s="663"/>
      <c r="BG19" s="664">
        <v>18772</v>
      </c>
      <c r="BH19" s="665"/>
      <c r="BI19" s="665"/>
      <c r="BJ19" s="665"/>
      <c r="BK19" s="665"/>
      <c r="BL19" s="665"/>
      <c r="BM19" s="665"/>
      <c r="BN19" s="666"/>
      <c r="BO19" s="691">
        <v>1.3</v>
      </c>
      <c r="BP19" s="691"/>
      <c r="BQ19" s="691"/>
      <c r="BR19" s="691"/>
      <c r="BS19" s="692" t="s">
        <v>233</v>
      </c>
      <c r="BT19" s="692"/>
      <c r="BU19" s="692"/>
      <c r="BV19" s="692"/>
      <c r="BW19" s="692"/>
      <c r="BX19" s="692"/>
      <c r="BY19" s="692"/>
      <c r="BZ19" s="692"/>
      <c r="CA19" s="692"/>
      <c r="CB19" s="750"/>
      <c r="CD19" s="706" t="s">
        <v>274</v>
      </c>
      <c r="CE19" s="703"/>
      <c r="CF19" s="703"/>
      <c r="CG19" s="703"/>
      <c r="CH19" s="703"/>
      <c r="CI19" s="703"/>
      <c r="CJ19" s="703"/>
      <c r="CK19" s="703"/>
      <c r="CL19" s="703"/>
      <c r="CM19" s="703"/>
      <c r="CN19" s="703"/>
      <c r="CO19" s="703"/>
      <c r="CP19" s="703"/>
      <c r="CQ19" s="704"/>
      <c r="CR19" s="664" t="s">
        <v>233</v>
      </c>
      <c r="CS19" s="665"/>
      <c r="CT19" s="665"/>
      <c r="CU19" s="665"/>
      <c r="CV19" s="665"/>
      <c r="CW19" s="665"/>
      <c r="CX19" s="665"/>
      <c r="CY19" s="666"/>
      <c r="CZ19" s="691" t="s">
        <v>179</v>
      </c>
      <c r="DA19" s="691"/>
      <c r="DB19" s="691"/>
      <c r="DC19" s="691"/>
      <c r="DD19" s="670" t="s">
        <v>233</v>
      </c>
      <c r="DE19" s="665"/>
      <c r="DF19" s="665"/>
      <c r="DG19" s="665"/>
      <c r="DH19" s="665"/>
      <c r="DI19" s="665"/>
      <c r="DJ19" s="665"/>
      <c r="DK19" s="665"/>
      <c r="DL19" s="665"/>
      <c r="DM19" s="665"/>
      <c r="DN19" s="665"/>
      <c r="DO19" s="665"/>
      <c r="DP19" s="666"/>
      <c r="DQ19" s="670" t="s">
        <v>233</v>
      </c>
      <c r="DR19" s="665"/>
      <c r="DS19" s="665"/>
      <c r="DT19" s="665"/>
      <c r="DU19" s="665"/>
      <c r="DV19" s="665"/>
      <c r="DW19" s="665"/>
      <c r="DX19" s="665"/>
      <c r="DY19" s="665"/>
      <c r="DZ19" s="665"/>
      <c r="EA19" s="665"/>
      <c r="EB19" s="665"/>
      <c r="EC19" s="705"/>
    </row>
    <row r="20" spans="2:133" ht="11.25" customHeight="1" x14ac:dyDescent="0.15">
      <c r="B20" s="661" t="s">
        <v>275</v>
      </c>
      <c r="C20" s="662"/>
      <c r="D20" s="662"/>
      <c r="E20" s="662"/>
      <c r="F20" s="662"/>
      <c r="G20" s="662"/>
      <c r="H20" s="662"/>
      <c r="I20" s="662"/>
      <c r="J20" s="662"/>
      <c r="K20" s="662"/>
      <c r="L20" s="662"/>
      <c r="M20" s="662"/>
      <c r="N20" s="662"/>
      <c r="O20" s="662"/>
      <c r="P20" s="662"/>
      <c r="Q20" s="663"/>
      <c r="R20" s="664">
        <v>1579</v>
      </c>
      <c r="S20" s="665"/>
      <c r="T20" s="665"/>
      <c r="U20" s="665"/>
      <c r="V20" s="665"/>
      <c r="W20" s="665"/>
      <c r="X20" s="665"/>
      <c r="Y20" s="666"/>
      <c r="Z20" s="691">
        <v>0</v>
      </c>
      <c r="AA20" s="691"/>
      <c r="AB20" s="691"/>
      <c r="AC20" s="691"/>
      <c r="AD20" s="692">
        <v>1579</v>
      </c>
      <c r="AE20" s="692"/>
      <c r="AF20" s="692"/>
      <c r="AG20" s="692"/>
      <c r="AH20" s="692"/>
      <c r="AI20" s="692"/>
      <c r="AJ20" s="692"/>
      <c r="AK20" s="692"/>
      <c r="AL20" s="667">
        <v>0</v>
      </c>
      <c r="AM20" s="668"/>
      <c r="AN20" s="668"/>
      <c r="AO20" s="693"/>
      <c r="AP20" s="661" t="s">
        <v>276</v>
      </c>
      <c r="AQ20" s="662"/>
      <c r="AR20" s="662"/>
      <c r="AS20" s="662"/>
      <c r="AT20" s="662"/>
      <c r="AU20" s="662"/>
      <c r="AV20" s="662"/>
      <c r="AW20" s="662"/>
      <c r="AX20" s="662"/>
      <c r="AY20" s="662"/>
      <c r="AZ20" s="662"/>
      <c r="BA20" s="662"/>
      <c r="BB20" s="662"/>
      <c r="BC20" s="662"/>
      <c r="BD20" s="662"/>
      <c r="BE20" s="662"/>
      <c r="BF20" s="663"/>
      <c r="BG20" s="664">
        <v>18772</v>
      </c>
      <c r="BH20" s="665"/>
      <c r="BI20" s="665"/>
      <c r="BJ20" s="665"/>
      <c r="BK20" s="665"/>
      <c r="BL20" s="665"/>
      <c r="BM20" s="665"/>
      <c r="BN20" s="666"/>
      <c r="BO20" s="691">
        <v>1.3</v>
      </c>
      <c r="BP20" s="691"/>
      <c r="BQ20" s="691"/>
      <c r="BR20" s="691"/>
      <c r="BS20" s="692" t="s">
        <v>233</v>
      </c>
      <c r="BT20" s="692"/>
      <c r="BU20" s="692"/>
      <c r="BV20" s="692"/>
      <c r="BW20" s="692"/>
      <c r="BX20" s="692"/>
      <c r="BY20" s="692"/>
      <c r="BZ20" s="692"/>
      <c r="CA20" s="692"/>
      <c r="CB20" s="750"/>
      <c r="CD20" s="706" t="s">
        <v>277</v>
      </c>
      <c r="CE20" s="703"/>
      <c r="CF20" s="703"/>
      <c r="CG20" s="703"/>
      <c r="CH20" s="703"/>
      <c r="CI20" s="703"/>
      <c r="CJ20" s="703"/>
      <c r="CK20" s="703"/>
      <c r="CL20" s="703"/>
      <c r="CM20" s="703"/>
      <c r="CN20" s="703"/>
      <c r="CO20" s="703"/>
      <c r="CP20" s="703"/>
      <c r="CQ20" s="704"/>
      <c r="CR20" s="664">
        <v>12722342</v>
      </c>
      <c r="CS20" s="665"/>
      <c r="CT20" s="665"/>
      <c r="CU20" s="665"/>
      <c r="CV20" s="665"/>
      <c r="CW20" s="665"/>
      <c r="CX20" s="665"/>
      <c r="CY20" s="666"/>
      <c r="CZ20" s="691">
        <v>100</v>
      </c>
      <c r="DA20" s="691"/>
      <c r="DB20" s="691"/>
      <c r="DC20" s="691"/>
      <c r="DD20" s="670">
        <v>1920702</v>
      </c>
      <c r="DE20" s="665"/>
      <c r="DF20" s="665"/>
      <c r="DG20" s="665"/>
      <c r="DH20" s="665"/>
      <c r="DI20" s="665"/>
      <c r="DJ20" s="665"/>
      <c r="DK20" s="665"/>
      <c r="DL20" s="665"/>
      <c r="DM20" s="665"/>
      <c r="DN20" s="665"/>
      <c r="DO20" s="665"/>
      <c r="DP20" s="666"/>
      <c r="DQ20" s="670">
        <v>7434710</v>
      </c>
      <c r="DR20" s="665"/>
      <c r="DS20" s="665"/>
      <c r="DT20" s="665"/>
      <c r="DU20" s="665"/>
      <c r="DV20" s="665"/>
      <c r="DW20" s="665"/>
      <c r="DX20" s="665"/>
      <c r="DY20" s="665"/>
      <c r="DZ20" s="665"/>
      <c r="EA20" s="665"/>
      <c r="EB20" s="665"/>
      <c r="EC20" s="705"/>
    </row>
    <row r="21" spans="2:133" ht="11.25" customHeight="1" x14ac:dyDescent="0.15">
      <c r="B21" s="661" t="s">
        <v>278</v>
      </c>
      <c r="C21" s="662"/>
      <c r="D21" s="662"/>
      <c r="E21" s="662"/>
      <c r="F21" s="662"/>
      <c r="G21" s="662"/>
      <c r="H21" s="662"/>
      <c r="I21" s="662"/>
      <c r="J21" s="662"/>
      <c r="K21" s="662"/>
      <c r="L21" s="662"/>
      <c r="M21" s="662"/>
      <c r="N21" s="662"/>
      <c r="O21" s="662"/>
      <c r="P21" s="662"/>
      <c r="Q21" s="663"/>
      <c r="R21" s="664">
        <v>1046</v>
      </c>
      <c r="S21" s="665"/>
      <c r="T21" s="665"/>
      <c r="U21" s="665"/>
      <c r="V21" s="665"/>
      <c r="W21" s="665"/>
      <c r="X21" s="665"/>
      <c r="Y21" s="666"/>
      <c r="Z21" s="691">
        <v>0</v>
      </c>
      <c r="AA21" s="691"/>
      <c r="AB21" s="691"/>
      <c r="AC21" s="691"/>
      <c r="AD21" s="692">
        <v>1046</v>
      </c>
      <c r="AE21" s="692"/>
      <c r="AF21" s="692"/>
      <c r="AG21" s="692"/>
      <c r="AH21" s="692"/>
      <c r="AI21" s="692"/>
      <c r="AJ21" s="692"/>
      <c r="AK21" s="692"/>
      <c r="AL21" s="667">
        <v>0</v>
      </c>
      <c r="AM21" s="668"/>
      <c r="AN21" s="668"/>
      <c r="AO21" s="693"/>
      <c r="AP21" s="757" t="s">
        <v>279</v>
      </c>
      <c r="AQ21" s="764"/>
      <c r="AR21" s="764"/>
      <c r="AS21" s="764"/>
      <c r="AT21" s="764"/>
      <c r="AU21" s="764"/>
      <c r="AV21" s="764"/>
      <c r="AW21" s="764"/>
      <c r="AX21" s="764"/>
      <c r="AY21" s="764"/>
      <c r="AZ21" s="764"/>
      <c r="BA21" s="764"/>
      <c r="BB21" s="764"/>
      <c r="BC21" s="764"/>
      <c r="BD21" s="764"/>
      <c r="BE21" s="764"/>
      <c r="BF21" s="759"/>
      <c r="BG21" s="664">
        <v>18772</v>
      </c>
      <c r="BH21" s="665"/>
      <c r="BI21" s="665"/>
      <c r="BJ21" s="665"/>
      <c r="BK21" s="665"/>
      <c r="BL21" s="665"/>
      <c r="BM21" s="665"/>
      <c r="BN21" s="666"/>
      <c r="BO21" s="691">
        <v>1.3</v>
      </c>
      <c r="BP21" s="691"/>
      <c r="BQ21" s="691"/>
      <c r="BR21" s="691"/>
      <c r="BS21" s="692" t="s">
        <v>233</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280</v>
      </c>
      <c r="C22" s="728"/>
      <c r="D22" s="728"/>
      <c r="E22" s="728"/>
      <c r="F22" s="728"/>
      <c r="G22" s="728"/>
      <c r="H22" s="728"/>
      <c r="I22" s="728"/>
      <c r="J22" s="728"/>
      <c r="K22" s="728"/>
      <c r="L22" s="728"/>
      <c r="M22" s="728"/>
      <c r="N22" s="728"/>
      <c r="O22" s="728"/>
      <c r="P22" s="728"/>
      <c r="Q22" s="729"/>
      <c r="R22" s="664">
        <v>7250</v>
      </c>
      <c r="S22" s="665"/>
      <c r="T22" s="665"/>
      <c r="U22" s="665"/>
      <c r="V22" s="665"/>
      <c r="W22" s="665"/>
      <c r="X22" s="665"/>
      <c r="Y22" s="666"/>
      <c r="Z22" s="691">
        <v>0.1</v>
      </c>
      <c r="AA22" s="691"/>
      <c r="AB22" s="691"/>
      <c r="AC22" s="691"/>
      <c r="AD22" s="692" t="s">
        <v>245</v>
      </c>
      <c r="AE22" s="692"/>
      <c r="AF22" s="692"/>
      <c r="AG22" s="692"/>
      <c r="AH22" s="692"/>
      <c r="AI22" s="692"/>
      <c r="AJ22" s="692"/>
      <c r="AK22" s="692"/>
      <c r="AL22" s="667" t="s">
        <v>245</v>
      </c>
      <c r="AM22" s="668"/>
      <c r="AN22" s="668"/>
      <c r="AO22" s="693"/>
      <c r="AP22" s="757" t="s">
        <v>281</v>
      </c>
      <c r="AQ22" s="764"/>
      <c r="AR22" s="764"/>
      <c r="AS22" s="764"/>
      <c r="AT22" s="764"/>
      <c r="AU22" s="764"/>
      <c r="AV22" s="764"/>
      <c r="AW22" s="764"/>
      <c r="AX22" s="764"/>
      <c r="AY22" s="764"/>
      <c r="AZ22" s="764"/>
      <c r="BA22" s="764"/>
      <c r="BB22" s="764"/>
      <c r="BC22" s="764"/>
      <c r="BD22" s="764"/>
      <c r="BE22" s="764"/>
      <c r="BF22" s="759"/>
      <c r="BG22" s="664" t="s">
        <v>233</v>
      </c>
      <c r="BH22" s="665"/>
      <c r="BI22" s="665"/>
      <c r="BJ22" s="665"/>
      <c r="BK22" s="665"/>
      <c r="BL22" s="665"/>
      <c r="BM22" s="665"/>
      <c r="BN22" s="666"/>
      <c r="BO22" s="691" t="s">
        <v>179</v>
      </c>
      <c r="BP22" s="691"/>
      <c r="BQ22" s="691"/>
      <c r="BR22" s="691"/>
      <c r="BS22" s="692" t="s">
        <v>179</v>
      </c>
      <c r="BT22" s="692"/>
      <c r="BU22" s="692"/>
      <c r="BV22" s="692"/>
      <c r="BW22" s="692"/>
      <c r="BX22" s="692"/>
      <c r="BY22" s="692"/>
      <c r="BZ22" s="692"/>
      <c r="CA22" s="692"/>
      <c r="CB22" s="750"/>
      <c r="CD22" s="766" t="s">
        <v>282</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283</v>
      </c>
      <c r="C23" s="662"/>
      <c r="D23" s="662"/>
      <c r="E23" s="662"/>
      <c r="F23" s="662"/>
      <c r="G23" s="662"/>
      <c r="H23" s="662"/>
      <c r="I23" s="662"/>
      <c r="J23" s="662"/>
      <c r="K23" s="662"/>
      <c r="L23" s="662"/>
      <c r="M23" s="662"/>
      <c r="N23" s="662"/>
      <c r="O23" s="662"/>
      <c r="P23" s="662"/>
      <c r="Q23" s="663"/>
      <c r="R23" s="664">
        <v>4945157</v>
      </c>
      <c r="S23" s="665"/>
      <c r="T23" s="665"/>
      <c r="U23" s="665"/>
      <c r="V23" s="665"/>
      <c r="W23" s="665"/>
      <c r="X23" s="665"/>
      <c r="Y23" s="666"/>
      <c r="Z23" s="691">
        <v>37.6</v>
      </c>
      <c r="AA23" s="691"/>
      <c r="AB23" s="691"/>
      <c r="AC23" s="691"/>
      <c r="AD23" s="692">
        <v>4409473</v>
      </c>
      <c r="AE23" s="692"/>
      <c r="AF23" s="692"/>
      <c r="AG23" s="692"/>
      <c r="AH23" s="692"/>
      <c r="AI23" s="692"/>
      <c r="AJ23" s="692"/>
      <c r="AK23" s="692"/>
      <c r="AL23" s="667">
        <v>69.5</v>
      </c>
      <c r="AM23" s="668"/>
      <c r="AN23" s="668"/>
      <c r="AO23" s="693"/>
      <c r="AP23" s="757" t="s">
        <v>284</v>
      </c>
      <c r="AQ23" s="764"/>
      <c r="AR23" s="764"/>
      <c r="AS23" s="764"/>
      <c r="AT23" s="764"/>
      <c r="AU23" s="764"/>
      <c r="AV23" s="764"/>
      <c r="AW23" s="764"/>
      <c r="AX23" s="764"/>
      <c r="AY23" s="764"/>
      <c r="AZ23" s="764"/>
      <c r="BA23" s="764"/>
      <c r="BB23" s="764"/>
      <c r="BC23" s="764"/>
      <c r="BD23" s="764"/>
      <c r="BE23" s="764"/>
      <c r="BF23" s="759"/>
      <c r="BG23" s="664" t="s">
        <v>245</v>
      </c>
      <c r="BH23" s="665"/>
      <c r="BI23" s="665"/>
      <c r="BJ23" s="665"/>
      <c r="BK23" s="665"/>
      <c r="BL23" s="665"/>
      <c r="BM23" s="665"/>
      <c r="BN23" s="666"/>
      <c r="BO23" s="691" t="s">
        <v>245</v>
      </c>
      <c r="BP23" s="691"/>
      <c r="BQ23" s="691"/>
      <c r="BR23" s="691"/>
      <c r="BS23" s="692" t="s">
        <v>233</v>
      </c>
      <c r="BT23" s="692"/>
      <c r="BU23" s="692"/>
      <c r="BV23" s="692"/>
      <c r="BW23" s="692"/>
      <c r="BX23" s="692"/>
      <c r="BY23" s="692"/>
      <c r="BZ23" s="692"/>
      <c r="CA23" s="692"/>
      <c r="CB23" s="750"/>
      <c r="CD23" s="766" t="s">
        <v>222</v>
      </c>
      <c r="CE23" s="767"/>
      <c r="CF23" s="767"/>
      <c r="CG23" s="767"/>
      <c r="CH23" s="767"/>
      <c r="CI23" s="767"/>
      <c r="CJ23" s="767"/>
      <c r="CK23" s="767"/>
      <c r="CL23" s="767"/>
      <c r="CM23" s="767"/>
      <c r="CN23" s="767"/>
      <c r="CO23" s="767"/>
      <c r="CP23" s="767"/>
      <c r="CQ23" s="768"/>
      <c r="CR23" s="766" t="s">
        <v>285</v>
      </c>
      <c r="CS23" s="767"/>
      <c r="CT23" s="767"/>
      <c r="CU23" s="767"/>
      <c r="CV23" s="767"/>
      <c r="CW23" s="767"/>
      <c r="CX23" s="767"/>
      <c r="CY23" s="768"/>
      <c r="CZ23" s="766" t="s">
        <v>286</v>
      </c>
      <c r="DA23" s="767"/>
      <c r="DB23" s="767"/>
      <c r="DC23" s="768"/>
      <c r="DD23" s="766" t="s">
        <v>287</v>
      </c>
      <c r="DE23" s="767"/>
      <c r="DF23" s="767"/>
      <c r="DG23" s="767"/>
      <c r="DH23" s="767"/>
      <c r="DI23" s="767"/>
      <c r="DJ23" s="767"/>
      <c r="DK23" s="768"/>
      <c r="DL23" s="775" t="s">
        <v>288</v>
      </c>
      <c r="DM23" s="776"/>
      <c r="DN23" s="776"/>
      <c r="DO23" s="776"/>
      <c r="DP23" s="776"/>
      <c r="DQ23" s="776"/>
      <c r="DR23" s="776"/>
      <c r="DS23" s="776"/>
      <c r="DT23" s="776"/>
      <c r="DU23" s="776"/>
      <c r="DV23" s="777"/>
      <c r="DW23" s="766" t="s">
        <v>289</v>
      </c>
      <c r="DX23" s="767"/>
      <c r="DY23" s="767"/>
      <c r="DZ23" s="767"/>
      <c r="EA23" s="767"/>
      <c r="EB23" s="767"/>
      <c r="EC23" s="768"/>
    </row>
    <row r="24" spans="2:133" ht="11.25" customHeight="1" x14ac:dyDescent="0.15">
      <c r="B24" s="661" t="s">
        <v>290</v>
      </c>
      <c r="C24" s="662"/>
      <c r="D24" s="662"/>
      <c r="E24" s="662"/>
      <c r="F24" s="662"/>
      <c r="G24" s="662"/>
      <c r="H24" s="662"/>
      <c r="I24" s="662"/>
      <c r="J24" s="662"/>
      <c r="K24" s="662"/>
      <c r="L24" s="662"/>
      <c r="M24" s="662"/>
      <c r="N24" s="662"/>
      <c r="O24" s="662"/>
      <c r="P24" s="662"/>
      <c r="Q24" s="663"/>
      <c r="R24" s="664">
        <v>4409473</v>
      </c>
      <c r="S24" s="665"/>
      <c r="T24" s="665"/>
      <c r="U24" s="665"/>
      <c r="V24" s="665"/>
      <c r="W24" s="665"/>
      <c r="X24" s="665"/>
      <c r="Y24" s="666"/>
      <c r="Z24" s="691">
        <v>33.5</v>
      </c>
      <c r="AA24" s="691"/>
      <c r="AB24" s="691"/>
      <c r="AC24" s="691"/>
      <c r="AD24" s="692">
        <v>4409473</v>
      </c>
      <c r="AE24" s="692"/>
      <c r="AF24" s="692"/>
      <c r="AG24" s="692"/>
      <c r="AH24" s="692"/>
      <c r="AI24" s="692"/>
      <c r="AJ24" s="692"/>
      <c r="AK24" s="692"/>
      <c r="AL24" s="667">
        <v>69.5</v>
      </c>
      <c r="AM24" s="668"/>
      <c r="AN24" s="668"/>
      <c r="AO24" s="693"/>
      <c r="AP24" s="757" t="s">
        <v>291</v>
      </c>
      <c r="AQ24" s="764"/>
      <c r="AR24" s="764"/>
      <c r="AS24" s="764"/>
      <c r="AT24" s="764"/>
      <c r="AU24" s="764"/>
      <c r="AV24" s="764"/>
      <c r="AW24" s="764"/>
      <c r="AX24" s="764"/>
      <c r="AY24" s="764"/>
      <c r="AZ24" s="764"/>
      <c r="BA24" s="764"/>
      <c r="BB24" s="764"/>
      <c r="BC24" s="764"/>
      <c r="BD24" s="764"/>
      <c r="BE24" s="764"/>
      <c r="BF24" s="759"/>
      <c r="BG24" s="664" t="s">
        <v>245</v>
      </c>
      <c r="BH24" s="665"/>
      <c r="BI24" s="665"/>
      <c r="BJ24" s="665"/>
      <c r="BK24" s="665"/>
      <c r="BL24" s="665"/>
      <c r="BM24" s="665"/>
      <c r="BN24" s="666"/>
      <c r="BO24" s="691" t="s">
        <v>233</v>
      </c>
      <c r="BP24" s="691"/>
      <c r="BQ24" s="691"/>
      <c r="BR24" s="691"/>
      <c r="BS24" s="692" t="s">
        <v>179</v>
      </c>
      <c r="BT24" s="692"/>
      <c r="BU24" s="692"/>
      <c r="BV24" s="692"/>
      <c r="BW24" s="692"/>
      <c r="BX24" s="692"/>
      <c r="BY24" s="692"/>
      <c r="BZ24" s="692"/>
      <c r="CA24" s="692"/>
      <c r="CB24" s="750"/>
      <c r="CD24" s="720" t="s">
        <v>292</v>
      </c>
      <c r="CE24" s="721"/>
      <c r="CF24" s="721"/>
      <c r="CG24" s="721"/>
      <c r="CH24" s="721"/>
      <c r="CI24" s="721"/>
      <c r="CJ24" s="721"/>
      <c r="CK24" s="721"/>
      <c r="CL24" s="721"/>
      <c r="CM24" s="721"/>
      <c r="CN24" s="721"/>
      <c r="CO24" s="721"/>
      <c r="CP24" s="721"/>
      <c r="CQ24" s="722"/>
      <c r="CR24" s="717">
        <v>4462649</v>
      </c>
      <c r="CS24" s="718"/>
      <c r="CT24" s="718"/>
      <c r="CU24" s="718"/>
      <c r="CV24" s="718"/>
      <c r="CW24" s="718"/>
      <c r="CX24" s="718"/>
      <c r="CY24" s="761"/>
      <c r="CZ24" s="762">
        <v>35.1</v>
      </c>
      <c r="DA24" s="735"/>
      <c r="DB24" s="735"/>
      <c r="DC24" s="765"/>
      <c r="DD24" s="760">
        <v>3422002</v>
      </c>
      <c r="DE24" s="718"/>
      <c r="DF24" s="718"/>
      <c r="DG24" s="718"/>
      <c r="DH24" s="718"/>
      <c r="DI24" s="718"/>
      <c r="DJ24" s="718"/>
      <c r="DK24" s="761"/>
      <c r="DL24" s="760">
        <v>3364966</v>
      </c>
      <c r="DM24" s="718"/>
      <c r="DN24" s="718"/>
      <c r="DO24" s="718"/>
      <c r="DP24" s="718"/>
      <c r="DQ24" s="718"/>
      <c r="DR24" s="718"/>
      <c r="DS24" s="718"/>
      <c r="DT24" s="718"/>
      <c r="DU24" s="718"/>
      <c r="DV24" s="761"/>
      <c r="DW24" s="762">
        <v>51.7</v>
      </c>
      <c r="DX24" s="735"/>
      <c r="DY24" s="735"/>
      <c r="DZ24" s="735"/>
      <c r="EA24" s="735"/>
      <c r="EB24" s="735"/>
      <c r="EC24" s="763"/>
    </row>
    <row r="25" spans="2:133" ht="11.25" customHeight="1" x14ac:dyDescent="0.15">
      <c r="B25" s="661" t="s">
        <v>293</v>
      </c>
      <c r="C25" s="662"/>
      <c r="D25" s="662"/>
      <c r="E25" s="662"/>
      <c r="F25" s="662"/>
      <c r="G25" s="662"/>
      <c r="H25" s="662"/>
      <c r="I25" s="662"/>
      <c r="J25" s="662"/>
      <c r="K25" s="662"/>
      <c r="L25" s="662"/>
      <c r="M25" s="662"/>
      <c r="N25" s="662"/>
      <c r="O25" s="662"/>
      <c r="P25" s="662"/>
      <c r="Q25" s="663"/>
      <c r="R25" s="664">
        <v>535684</v>
      </c>
      <c r="S25" s="665"/>
      <c r="T25" s="665"/>
      <c r="U25" s="665"/>
      <c r="V25" s="665"/>
      <c r="W25" s="665"/>
      <c r="X25" s="665"/>
      <c r="Y25" s="666"/>
      <c r="Z25" s="691">
        <v>4.0999999999999996</v>
      </c>
      <c r="AA25" s="691"/>
      <c r="AB25" s="691"/>
      <c r="AC25" s="691"/>
      <c r="AD25" s="692" t="s">
        <v>179</v>
      </c>
      <c r="AE25" s="692"/>
      <c r="AF25" s="692"/>
      <c r="AG25" s="692"/>
      <c r="AH25" s="692"/>
      <c r="AI25" s="692"/>
      <c r="AJ25" s="692"/>
      <c r="AK25" s="692"/>
      <c r="AL25" s="667" t="s">
        <v>179</v>
      </c>
      <c r="AM25" s="668"/>
      <c r="AN25" s="668"/>
      <c r="AO25" s="693"/>
      <c r="AP25" s="757" t="s">
        <v>294</v>
      </c>
      <c r="AQ25" s="764"/>
      <c r="AR25" s="764"/>
      <c r="AS25" s="764"/>
      <c r="AT25" s="764"/>
      <c r="AU25" s="764"/>
      <c r="AV25" s="764"/>
      <c r="AW25" s="764"/>
      <c r="AX25" s="764"/>
      <c r="AY25" s="764"/>
      <c r="AZ25" s="764"/>
      <c r="BA25" s="764"/>
      <c r="BB25" s="764"/>
      <c r="BC25" s="764"/>
      <c r="BD25" s="764"/>
      <c r="BE25" s="764"/>
      <c r="BF25" s="759"/>
      <c r="BG25" s="664" t="s">
        <v>245</v>
      </c>
      <c r="BH25" s="665"/>
      <c r="BI25" s="665"/>
      <c r="BJ25" s="665"/>
      <c r="BK25" s="665"/>
      <c r="BL25" s="665"/>
      <c r="BM25" s="665"/>
      <c r="BN25" s="666"/>
      <c r="BO25" s="691" t="s">
        <v>179</v>
      </c>
      <c r="BP25" s="691"/>
      <c r="BQ25" s="691"/>
      <c r="BR25" s="691"/>
      <c r="BS25" s="692" t="s">
        <v>233</v>
      </c>
      <c r="BT25" s="692"/>
      <c r="BU25" s="692"/>
      <c r="BV25" s="692"/>
      <c r="BW25" s="692"/>
      <c r="BX25" s="692"/>
      <c r="BY25" s="692"/>
      <c r="BZ25" s="692"/>
      <c r="CA25" s="692"/>
      <c r="CB25" s="750"/>
      <c r="CD25" s="706" t="s">
        <v>295</v>
      </c>
      <c r="CE25" s="703"/>
      <c r="CF25" s="703"/>
      <c r="CG25" s="703"/>
      <c r="CH25" s="703"/>
      <c r="CI25" s="703"/>
      <c r="CJ25" s="703"/>
      <c r="CK25" s="703"/>
      <c r="CL25" s="703"/>
      <c r="CM25" s="703"/>
      <c r="CN25" s="703"/>
      <c r="CO25" s="703"/>
      <c r="CP25" s="703"/>
      <c r="CQ25" s="704"/>
      <c r="CR25" s="664">
        <v>2026235</v>
      </c>
      <c r="CS25" s="675"/>
      <c r="CT25" s="675"/>
      <c r="CU25" s="675"/>
      <c r="CV25" s="675"/>
      <c r="CW25" s="675"/>
      <c r="CX25" s="675"/>
      <c r="CY25" s="676"/>
      <c r="CZ25" s="667">
        <v>15.9</v>
      </c>
      <c r="DA25" s="677"/>
      <c r="DB25" s="677"/>
      <c r="DC25" s="678"/>
      <c r="DD25" s="670">
        <v>1739592</v>
      </c>
      <c r="DE25" s="675"/>
      <c r="DF25" s="675"/>
      <c r="DG25" s="675"/>
      <c r="DH25" s="675"/>
      <c r="DI25" s="675"/>
      <c r="DJ25" s="675"/>
      <c r="DK25" s="676"/>
      <c r="DL25" s="670">
        <v>1682666</v>
      </c>
      <c r="DM25" s="675"/>
      <c r="DN25" s="675"/>
      <c r="DO25" s="675"/>
      <c r="DP25" s="675"/>
      <c r="DQ25" s="675"/>
      <c r="DR25" s="675"/>
      <c r="DS25" s="675"/>
      <c r="DT25" s="675"/>
      <c r="DU25" s="675"/>
      <c r="DV25" s="676"/>
      <c r="DW25" s="667">
        <v>25.9</v>
      </c>
      <c r="DX25" s="677"/>
      <c r="DY25" s="677"/>
      <c r="DZ25" s="677"/>
      <c r="EA25" s="677"/>
      <c r="EB25" s="677"/>
      <c r="EC25" s="698"/>
    </row>
    <row r="26" spans="2:133" ht="11.25" customHeight="1" x14ac:dyDescent="0.15">
      <c r="B26" s="661" t="s">
        <v>296</v>
      </c>
      <c r="C26" s="662"/>
      <c r="D26" s="662"/>
      <c r="E26" s="662"/>
      <c r="F26" s="662"/>
      <c r="G26" s="662"/>
      <c r="H26" s="662"/>
      <c r="I26" s="662"/>
      <c r="J26" s="662"/>
      <c r="K26" s="662"/>
      <c r="L26" s="662"/>
      <c r="M26" s="662"/>
      <c r="N26" s="662"/>
      <c r="O26" s="662"/>
      <c r="P26" s="662"/>
      <c r="Q26" s="663"/>
      <c r="R26" s="664" t="s">
        <v>179</v>
      </c>
      <c r="S26" s="665"/>
      <c r="T26" s="665"/>
      <c r="U26" s="665"/>
      <c r="V26" s="665"/>
      <c r="W26" s="665"/>
      <c r="X26" s="665"/>
      <c r="Y26" s="666"/>
      <c r="Z26" s="691" t="s">
        <v>233</v>
      </c>
      <c r="AA26" s="691"/>
      <c r="AB26" s="691"/>
      <c r="AC26" s="691"/>
      <c r="AD26" s="692" t="s">
        <v>245</v>
      </c>
      <c r="AE26" s="692"/>
      <c r="AF26" s="692"/>
      <c r="AG26" s="692"/>
      <c r="AH26" s="692"/>
      <c r="AI26" s="692"/>
      <c r="AJ26" s="692"/>
      <c r="AK26" s="692"/>
      <c r="AL26" s="667" t="s">
        <v>179</v>
      </c>
      <c r="AM26" s="668"/>
      <c r="AN26" s="668"/>
      <c r="AO26" s="693"/>
      <c r="AP26" s="757" t="s">
        <v>297</v>
      </c>
      <c r="AQ26" s="758"/>
      <c r="AR26" s="758"/>
      <c r="AS26" s="758"/>
      <c r="AT26" s="758"/>
      <c r="AU26" s="758"/>
      <c r="AV26" s="758"/>
      <c r="AW26" s="758"/>
      <c r="AX26" s="758"/>
      <c r="AY26" s="758"/>
      <c r="AZ26" s="758"/>
      <c r="BA26" s="758"/>
      <c r="BB26" s="758"/>
      <c r="BC26" s="758"/>
      <c r="BD26" s="758"/>
      <c r="BE26" s="758"/>
      <c r="BF26" s="759"/>
      <c r="BG26" s="664" t="s">
        <v>233</v>
      </c>
      <c r="BH26" s="665"/>
      <c r="BI26" s="665"/>
      <c r="BJ26" s="665"/>
      <c r="BK26" s="665"/>
      <c r="BL26" s="665"/>
      <c r="BM26" s="665"/>
      <c r="BN26" s="666"/>
      <c r="BO26" s="691" t="s">
        <v>179</v>
      </c>
      <c r="BP26" s="691"/>
      <c r="BQ26" s="691"/>
      <c r="BR26" s="691"/>
      <c r="BS26" s="692" t="s">
        <v>233</v>
      </c>
      <c r="BT26" s="692"/>
      <c r="BU26" s="692"/>
      <c r="BV26" s="692"/>
      <c r="BW26" s="692"/>
      <c r="BX26" s="692"/>
      <c r="BY26" s="692"/>
      <c r="BZ26" s="692"/>
      <c r="CA26" s="692"/>
      <c r="CB26" s="750"/>
      <c r="CD26" s="706" t="s">
        <v>298</v>
      </c>
      <c r="CE26" s="703"/>
      <c r="CF26" s="703"/>
      <c r="CG26" s="703"/>
      <c r="CH26" s="703"/>
      <c r="CI26" s="703"/>
      <c r="CJ26" s="703"/>
      <c r="CK26" s="703"/>
      <c r="CL26" s="703"/>
      <c r="CM26" s="703"/>
      <c r="CN26" s="703"/>
      <c r="CO26" s="703"/>
      <c r="CP26" s="703"/>
      <c r="CQ26" s="704"/>
      <c r="CR26" s="664">
        <v>1252152</v>
      </c>
      <c r="CS26" s="665"/>
      <c r="CT26" s="665"/>
      <c r="CU26" s="665"/>
      <c r="CV26" s="665"/>
      <c r="CW26" s="665"/>
      <c r="CX26" s="665"/>
      <c r="CY26" s="666"/>
      <c r="CZ26" s="667">
        <v>9.8000000000000007</v>
      </c>
      <c r="DA26" s="677"/>
      <c r="DB26" s="677"/>
      <c r="DC26" s="678"/>
      <c r="DD26" s="670">
        <v>1017588</v>
      </c>
      <c r="DE26" s="665"/>
      <c r="DF26" s="665"/>
      <c r="DG26" s="665"/>
      <c r="DH26" s="665"/>
      <c r="DI26" s="665"/>
      <c r="DJ26" s="665"/>
      <c r="DK26" s="666"/>
      <c r="DL26" s="670" t="s">
        <v>245</v>
      </c>
      <c r="DM26" s="665"/>
      <c r="DN26" s="665"/>
      <c r="DO26" s="665"/>
      <c r="DP26" s="665"/>
      <c r="DQ26" s="665"/>
      <c r="DR26" s="665"/>
      <c r="DS26" s="665"/>
      <c r="DT26" s="665"/>
      <c r="DU26" s="665"/>
      <c r="DV26" s="666"/>
      <c r="DW26" s="667" t="s">
        <v>179</v>
      </c>
      <c r="DX26" s="677"/>
      <c r="DY26" s="677"/>
      <c r="DZ26" s="677"/>
      <c r="EA26" s="677"/>
      <c r="EB26" s="677"/>
      <c r="EC26" s="698"/>
    </row>
    <row r="27" spans="2:133" ht="11.25" customHeight="1" x14ac:dyDescent="0.15">
      <c r="B27" s="661" t="s">
        <v>299</v>
      </c>
      <c r="C27" s="662"/>
      <c r="D27" s="662"/>
      <c r="E27" s="662"/>
      <c r="F27" s="662"/>
      <c r="G27" s="662"/>
      <c r="H27" s="662"/>
      <c r="I27" s="662"/>
      <c r="J27" s="662"/>
      <c r="K27" s="662"/>
      <c r="L27" s="662"/>
      <c r="M27" s="662"/>
      <c r="N27" s="662"/>
      <c r="O27" s="662"/>
      <c r="P27" s="662"/>
      <c r="Q27" s="663"/>
      <c r="R27" s="664">
        <v>6870557</v>
      </c>
      <c r="S27" s="665"/>
      <c r="T27" s="665"/>
      <c r="U27" s="665"/>
      <c r="V27" s="665"/>
      <c r="W27" s="665"/>
      <c r="X27" s="665"/>
      <c r="Y27" s="666"/>
      <c r="Z27" s="691">
        <v>52.2</v>
      </c>
      <c r="AA27" s="691"/>
      <c r="AB27" s="691"/>
      <c r="AC27" s="691"/>
      <c r="AD27" s="692">
        <v>6334873</v>
      </c>
      <c r="AE27" s="692"/>
      <c r="AF27" s="692"/>
      <c r="AG27" s="692"/>
      <c r="AH27" s="692"/>
      <c r="AI27" s="692"/>
      <c r="AJ27" s="692"/>
      <c r="AK27" s="692"/>
      <c r="AL27" s="667">
        <v>99.9</v>
      </c>
      <c r="AM27" s="668"/>
      <c r="AN27" s="668"/>
      <c r="AO27" s="693"/>
      <c r="AP27" s="661" t="s">
        <v>300</v>
      </c>
      <c r="AQ27" s="662"/>
      <c r="AR27" s="662"/>
      <c r="AS27" s="662"/>
      <c r="AT27" s="662"/>
      <c r="AU27" s="662"/>
      <c r="AV27" s="662"/>
      <c r="AW27" s="662"/>
      <c r="AX27" s="662"/>
      <c r="AY27" s="662"/>
      <c r="AZ27" s="662"/>
      <c r="BA27" s="662"/>
      <c r="BB27" s="662"/>
      <c r="BC27" s="662"/>
      <c r="BD27" s="662"/>
      <c r="BE27" s="662"/>
      <c r="BF27" s="663"/>
      <c r="BG27" s="664">
        <v>1428654</v>
      </c>
      <c r="BH27" s="665"/>
      <c r="BI27" s="665"/>
      <c r="BJ27" s="665"/>
      <c r="BK27" s="665"/>
      <c r="BL27" s="665"/>
      <c r="BM27" s="665"/>
      <c r="BN27" s="666"/>
      <c r="BO27" s="691">
        <v>100</v>
      </c>
      <c r="BP27" s="691"/>
      <c r="BQ27" s="691"/>
      <c r="BR27" s="691"/>
      <c r="BS27" s="692" t="s">
        <v>233</v>
      </c>
      <c r="BT27" s="692"/>
      <c r="BU27" s="692"/>
      <c r="BV27" s="692"/>
      <c r="BW27" s="692"/>
      <c r="BX27" s="692"/>
      <c r="BY27" s="692"/>
      <c r="BZ27" s="692"/>
      <c r="CA27" s="692"/>
      <c r="CB27" s="750"/>
      <c r="CD27" s="706" t="s">
        <v>301</v>
      </c>
      <c r="CE27" s="703"/>
      <c r="CF27" s="703"/>
      <c r="CG27" s="703"/>
      <c r="CH27" s="703"/>
      <c r="CI27" s="703"/>
      <c r="CJ27" s="703"/>
      <c r="CK27" s="703"/>
      <c r="CL27" s="703"/>
      <c r="CM27" s="703"/>
      <c r="CN27" s="703"/>
      <c r="CO27" s="703"/>
      <c r="CP27" s="703"/>
      <c r="CQ27" s="704"/>
      <c r="CR27" s="664">
        <v>1079669</v>
      </c>
      <c r="CS27" s="675"/>
      <c r="CT27" s="675"/>
      <c r="CU27" s="675"/>
      <c r="CV27" s="675"/>
      <c r="CW27" s="675"/>
      <c r="CX27" s="675"/>
      <c r="CY27" s="676"/>
      <c r="CZ27" s="667">
        <v>8.5</v>
      </c>
      <c r="DA27" s="677"/>
      <c r="DB27" s="677"/>
      <c r="DC27" s="678"/>
      <c r="DD27" s="670">
        <v>325665</v>
      </c>
      <c r="DE27" s="675"/>
      <c r="DF27" s="675"/>
      <c r="DG27" s="675"/>
      <c r="DH27" s="675"/>
      <c r="DI27" s="675"/>
      <c r="DJ27" s="675"/>
      <c r="DK27" s="676"/>
      <c r="DL27" s="670">
        <v>325555</v>
      </c>
      <c r="DM27" s="675"/>
      <c r="DN27" s="675"/>
      <c r="DO27" s="675"/>
      <c r="DP27" s="675"/>
      <c r="DQ27" s="675"/>
      <c r="DR27" s="675"/>
      <c r="DS27" s="675"/>
      <c r="DT27" s="675"/>
      <c r="DU27" s="675"/>
      <c r="DV27" s="676"/>
      <c r="DW27" s="667">
        <v>5</v>
      </c>
      <c r="DX27" s="677"/>
      <c r="DY27" s="677"/>
      <c r="DZ27" s="677"/>
      <c r="EA27" s="677"/>
      <c r="EB27" s="677"/>
      <c r="EC27" s="698"/>
    </row>
    <row r="28" spans="2:133" ht="11.25" customHeight="1" x14ac:dyDescent="0.15">
      <c r="B28" s="661" t="s">
        <v>302</v>
      </c>
      <c r="C28" s="662"/>
      <c r="D28" s="662"/>
      <c r="E28" s="662"/>
      <c r="F28" s="662"/>
      <c r="G28" s="662"/>
      <c r="H28" s="662"/>
      <c r="I28" s="662"/>
      <c r="J28" s="662"/>
      <c r="K28" s="662"/>
      <c r="L28" s="662"/>
      <c r="M28" s="662"/>
      <c r="N28" s="662"/>
      <c r="O28" s="662"/>
      <c r="P28" s="662"/>
      <c r="Q28" s="663"/>
      <c r="R28" s="664">
        <v>955</v>
      </c>
      <c r="S28" s="665"/>
      <c r="T28" s="665"/>
      <c r="U28" s="665"/>
      <c r="V28" s="665"/>
      <c r="W28" s="665"/>
      <c r="X28" s="665"/>
      <c r="Y28" s="666"/>
      <c r="Z28" s="691">
        <v>0</v>
      </c>
      <c r="AA28" s="691"/>
      <c r="AB28" s="691"/>
      <c r="AC28" s="691"/>
      <c r="AD28" s="692">
        <v>955</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303</v>
      </c>
      <c r="CE28" s="703"/>
      <c r="CF28" s="703"/>
      <c r="CG28" s="703"/>
      <c r="CH28" s="703"/>
      <c r="CI28" s="703"/>
      <c r="CJ28" s="703"/>
      <c r="CK28" s="703"/>
      <c r="CL28" s="703"/>
      <c r="CM28" s="703"/>
      <c r="CN28" s="703"/>
      <c r="CO28" s="703"/>
      <c r="CP28" s="703"/>
      <c r="CQ28" s="704"/>
      <c r="CR28" s="664">
        <v>1356745</v>
      </c>
      <c r="CS28" s="665"/>
      <c r="CT28" s="665"/>
      <c r="CU28" s="665"/>
      <c r="CV28" s="665"/>
      <c r="CW28" s="665"/>
      <c r="CX28" s="665"/>
      <c r="CY28" s="666"/>
      <c r="CZ28" s="667">
        <v>10.7</v>
      </c>
      <c r="DA28" s="677"/>
      <c r="DB28" s="677"/>
      <c r="DC28" s="678"/>
      <c r="DD28" s="670">
        <v>1356745</v>
      </c>
      <c r="DE28" s="665"/>
      <c r="DF28" s="665"/>
      <c r="DG28" s="665"/>
      <c r="DH28" s="665"/>
      <c r="DI28" s="665"/>
      <c r="DJ28" s="665"/>
      <c r="DK28" s="666"/>
      <c r="DL28" s="670">
        <v>1356745</v>
      </c>
      <c r="DM28" s="665"/>
      <c r="DN28" s="665"/>
      <c r="DO28" s="665"/>
      <c r="DP28" s="665"/>
      <c r="DQ28" s="665"/>
      <c r="DR28" s="665"/>
      <c r="DS28" s="665"/>
      <c r="DT28" s="665"/>
      <c r="DU28" s="665"/>
      <c r="DV28" s="666"/>
      <c r="DW28" s="667">
        <v>20.8</v>
      </c>
      <c r="DX28" s="677"/>
      <c r="DY28" s="677"/>
      <c r="DZ28" s="677"/>
      <c r="EA28" s="677"/>
      <c r="EB28" s="677"/>
      <c r="EC28" s="698"/>
    </row>
    <row r="29" spans="2:133" ht="11.25" customHeight="1" x14ac:dyDescent="0.15">
      <c r="B29" s="661" t="s">
        <v>304</v>
      </c>
      <c r="C29" s="662"/>
      <c r="D29" s="662"/>
      <c r="E29" s="662"/>
      <c r="F29" s="662"/>
      <c r="G29" s="662"/>
      <c r="H29" s="662"/>
      <c r="I29" s="662"/>
      <c r="J29" s="662"/>
      <c r="K29" s="662"/>
      <c r="L29" s="662"/>
      <c r="M29" s="662"/>
      <c r="N29" s="662"/>
      <c r="O29" s="662"/>
      <c r="P29" s="662"/>
      <c r="Q29" s="663"/>
      <c r="R29" s="664">
        <v>231522</v>
      </c>
      <c r="S29" s="665"/>
      <c r="T29" s="665"/>
      <c r="U29" s="665"/>
      <c r="V29" s="665"/>
      <c r="W29" s="665"/>
      <c r="X29" s="665"/>
      <c r="Y29" s="666"/>
      <c r="Z29" s="691">
        <v>1.8</v>
      </c>
      <c r="AA29" s="691"/>
      <c r="AB29" s="691"/>
      <c r="AC29" s="691"/>
      <c r="AD29" s="692" t="s">
        <v>233</v>
      </c>
      <c r="AE29" s="692"/>
      <c r="AF29" s="692"/>
      <c r="AG29" s="692"/>
      <c r="AH29" s="692"/>
      <c r="AI29" s="692"/>
      <c r="AJ29" s="692"/>
      <c r="AK29" s="692"/>
      <c r="AL29" s="667" t="s">
        <v>245</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305</v>
      </c>
      <c r="CE29" s="752"/>
      <c r="CF29" s="706" t="s">
        <v>306</v>
      </c>
      <c r="CG29" s="703"/>
      <c r="CH29" s="703"/>
      <c r="CI29" s="703"/>
      <c r="CJ29" s="703"/>
      <c r="CK29" s="703"/>
      <c r="CL29" s="703"/>
      <c r="CM29" s="703"/>
      <c r="CN29" s="703"/>
      <c r="CO29" s="703"/>
      <c r="CP29" s="703"/>
      <c r="CQ29" s="704"/>
      <c r="CR29" s="664">
        <v>1356614</v>
      </c>
      <c r="CS29" s="675"/>
      <c r="CT29" s="675"/>
      <c r="CU29" s="675"/>
      <c r="CV29" s="675"/>
      <c r="CW29" s="675"/>
      <c r="CX29" s="675"/>
      <c r="CY29" s="676"/>
      <c r="CZ29" s="667">
        <v>10.7</v>
      </c>
      <c r="DA29" s="677"/>
      <c r="DB29" s="677"/>
      <c r="DC29" s="678"/>
      <c r="DD29" s="670">
        <v>1356614</v>
      </c>
      <c r="DE29" s="675"/>
      <c r="DF29" s="675"/>
      <c r="DG29" s="675"/>
      <c r="DH29" s="675"/>
      <c r="DI29" s="675"/>
      <c r="DJ29" s="675"/>
      <c r="DK29" s="676"/>
      <c r="DL29" s="670">
        <v>1356614</v>
      </c>
      <c r="DM29" s="675"/>
      <c r="DN29" s="675"/>
      <c r="DO29" s="675"/>
      <c r="DP29" s="675"/>
      <c r="DQ29" s="675"/>
      <c r="DR29" s="675"/>
      <c r="DS29" s="675"/>
      <c r="DT29" s="675"/>
      <c r="DU29" s="675"/>
      <c r="DV29" s="676"/>
      <c r="DW29" s="667">
        <v>20.8</v>
      </c>
      <c r="DX29" s="677"/>
      <c r="DY29" s="677"/>
      <c r="DZ29" s="677"/>
      <c r="EA29" s="677"/>
      <c r="EB29" s="677"/>
      <c r="EC29" s="698"/>
    </row>
    <row r="30" spans="2:133" ht="11.25" customHeight="1" x14ac:dyDescent="0.15">
      <c r="B30" s="661" t="s">
        <v>307</v>
      </c>
      <c r="C30" s="662"/>
      <c r="D30" s="662"/>
      <c r="E30" s="662"/>
      <c r="F30" s="662"/>
      <c r="G30" s="662"/>
      <c r="H30" s="662"/>
      <c r="I30" s="662"/>
      <c r="J30" s="662"/>
      <c r="K30" s="662"/>
      <c r="L30" s="662"/>
      <c r="M30" s="662"/>
      <c r="N30" s="662"/>
      <c r="O30" s="662"/>
      <c r="P30" s="662"/>
      <c r="Q30" s="663"/>
      <c r="R30" s="664">
        <v>212611</v>
      </c>
      <c r="S30" s="665"/>
      <c r="T30" s="665"/>
      <c r="U30" s="665"/>
      <c r="V30" s="665"/>
      <c r="W30" s="665"/>
      <c r="X30" s="665"/>
      <c r="Y30" s="666"/>
      <c r="Z30" s="691">
        <v>1.6</v>
      </c>
      <c r="AA30" s="691"/>
      <c r="AB30" s="691"/>
      <c r="AC30" s="691"/>
      <c r="AD30" s="692" t="s">
        <v>233</v>
      </c>
      <c r="AE30" s="692"/>
      <c r="AF30" s="692"/>
      <c r="AG30" s="692"/>
      <c r="AH30" s="692"/>
      <c r="AI30" s="692"/>
      <c r="AJ30" s="692"/>
      <c r="AK30" s="692"/>
      <c r="AL30" s="667" t="s">
        <v>233</v>
      </c>
      <c r="AM30" s="668"/>
      <c r="AN30" s="668"/>
      <c r="AO30" s="693"/>
      <c r="AP30" s="723" t="s">
        <v>222</v>
      </c>
      <c r="AQ30" s="724"/>
      <c r="AR30" s="724"/>
      <c r="AS30" s="724"/>
      <c r="AT30" s="724"/>
      <c r="AU30" s="724"/>
      <c r="AV30" s="724"/>
      <c r="AW30" s="724"/>
      <c r="AX30" s="724"/>
      <c r="AY30" s="724"/>
      <c r="AZ30" s="724"/>
      <c r="BA30" s="724"/>
      <c r="BB30" s="724"/>
      <c r="BC30" s="724"/>
      <c r="BD30" s="724"/>
      <c r="BE30" s="724"/>
      <c r="BF30" s="725"/>
      <c r="BG30" s="723" t="s">
        <v>308</v>
      </c>
      <c r="BH30" s="748"/>
      <c r="BI30" s="748"/>
      <c r="BJ30" s="748"/>
      <c r="BK30" s="748"/>
      <c r="BL30" s="748"/>
      <c r="BM30" s="748"/>
      <c r="BN30" s="748"/>
      <c r="BO30" s="748"/>
      <c r="BP30" s="748"/>
      <c r="BQ30" s="749"/>
      <c r="BR30" s="723" t="s">
        <v>309</v>
      </c>
      <c r="BS30" s="748"/>
      <c r="BT30" s="748"/>
      <c r="BU30" s="748"/>
      <c r="BV30" s="748"/>
      <c r="BW30" s="748"/>
      <c r="BX30" s="748"/>
      <c r="BY30" s="748"/>
      <c r="BZ30" s="748"/>
      <c r="CA30" s="748"/>
      <c r="CB30" s="749"/>
      <c r="CD30" s="753"/>
      <c r="CE30" s="754"/>
      <c r="CF30" s="706" t="s">
        <v>310</v>
      </c>
      <c r="CG30" s="703"/>
      <c r="CH30" s="703"/>
      <c r="CI30" s="703"/>
      <c r="CJ30" s="703"/>
      <c r="CK30" s="703"/>
      <c r="CL30" s="703"/>
      <c r="CM30" s="703"/>
      <c r="CN30" s="703"/>
      <c r="CO30" s="703"/>
      <c r="CP30" s="703"/>
      <c r="CQ30" s="704"/>
      <c r="CR30" s="664">
        <v>1292721</v>
      </c>
      <c r="CS30" s="665"/>
      <c r="CT30" s="665"/>
      <c r="CU30" s="665"/>
      <c r="CV30" s="665"/>
      <c r="CW30" s="665"/>
      <c r="CX30" s="665"/>
      <c r="CY30" s="666"/>
      <c r="CZ30" s="667">
        <v>10.199999999999999</v>
      </c>
      <c r="DA30" s="677"/>
      <c r="DB30" s="677"/>
      <c r="DC30" s="678"/>
      <c r="DD30" s="670">
        <v>1292721</v>
      </c>
      <c r="DE30" s="665"/>
      <c r="DF30" s="665"/>
      <c r="DG30" s="665"/>
      <c r="DH30" s="665"/>
      <c r="DI30" s="665"/>
      <c r="DJ30" s="665"/>
      <c r="DK30" s="666"/>
      <c r="DL30" s="670">
        <v>1292721</v>
      </c>
      <c r="DM30" s="665"/>
      <c r="DN30" s="665"/>
      <c r="DO30" s="665"/>
      <c r="DP30" s="665"/>
      <c r="DQ30" s="665"/>
      <c r="DR30" s="665"/>
      <c r="DS30" s="665"/>
      <c r="DT30" s="665"/>
      <c r="DU30" s="665"/>
      <c r="DV30" s="666"/>
      <c r="DW30" s="667">
        <v>19.899999999999999</v>
      </c>
      <c r="DX30" s="677"/>
      <c r="DY30" s="677"/>
      <c r="DZ30" s="677"/>
      <c r="EA30" s="677"/>
      <c r="EB30" s="677"/>
      <c r="EC30" s="698"/>
    </row>
    <row r="31" spans="2:133" ht="11.25" customHeight="1" x14ac:dyDescent="0.15">
      <c r="B31" s="661" t="s">
        <v>311</v>
      </c>
      <c r="C31" s="662"/>
      <c r="D31" s="662"/>
      <c r="E31" s="662"/>
      <c r="F31" s="662"/>
      <c r="G31" s="662"/>
      <c r="H31" s="662"/>
      <c r="I31" s="662"/>
      <c r="J31" s="662"/>
      <c r="K31" s="662"/>
      <c r="L31" s="662"/>
      <c r="M31" s="662"/>
      <c r="N31" s="662"/>
      <c r="O31" s="662"/>
      <c r="P31" s="662"/>
      <c r="Q31" s="663"/>
      <c r="R31" s="664">
        <v>33533</v>
      </c>
      <c r="S31" s="665"/>
      <c r="T31" s="665"/>
      <c r="U31" s="665"/>
      <c r="V31" s="665"/>
      <c r="W31" s="665"/>
      <c r="X31" s="665"/>
      <c r="Y31" s="666"/>
      <c r="Z31" s="691">
        <v>0.3</v>
      </c>
      <c r="AA31" s="691"/>
      <c r="AB31" s="691"/>
      <c r="AC31" s="691"/>
      <c r="AD31" s="692" t="s">
        <v>245</v>
      </c>
      <c r="AE31" s="692"/>
      <c r="AF31" s="692"/>
      <c r="AG31" s="692"/>
      <c r="AH31" s="692"/>
      <c r="AI31" s="692"/>
      <c r="AJ31" s="692"/>
      <c r="AK31" s="692"/>
      <c r="AL31" s="667" t="s">
        <v>245</v>
      </c>
      <c r="AM31" s="668"/>
      <c r="AN31" s="668"/>
      <c r="AO31" s="693"/>
      <c r="AP31" s="737" t="s">
        <v>312</v>
      </c>
      <c r="AQ31" s="738"/>
      <c r="AR31" s="738"/>
      <c r="AS31" s="738"/>
      <c r="AT31" s="743" t="s">
        <v>313</v>
      </c>
      <c r="AU31" s="217"/>
      <c r="AV31" s="217"/>
      <c r="AW31" s="217"/>
      <c r="AX31" s="730" t="s">
        <v>187</v>
      </c>
      <c r="AY31" s="731"/>
      <c r="AZ31" s="731"/>
      <c r="BA31" s="731"/>
      <c r="BB31" s="731"/>
      <c r="BC31" s="731"/>
      <c r="BD31" s="731"/>
      <c r="BE31" s="731"/>
      <c r="BF31" s="732"/>
      <c r="BG31" s="733">
        <v>99.2</v>
      </c>
      <c r="BH31" s="734"/>
      <c r="BI31" s="734"/>
      <c r="BJ31" s="734"/>
      <c r="BK31" s="734"/>
      <c r="BL31" s="734"/>
      <c r="BM31" s="735">
        <v>95.9</v>
      </c>
      <c r="BN31" s="734"/>
      <c r="BO31" s="734"/>
      <c r="BP31" s="734"/>
      <c r="BQ31" s="736"/>
      <c r="BR31" s="733">
        <v>97</v>
      </c>
      <c r="BS31" s="734"/>
      <c r="BT31" s="734"/>
      <c r="BU31" s="734"/>
      <c r="BV31" s="734"/>
      <c r="BW31" s="734"/>
      <c r="BX31" s="735">
        <v>93.7</v>
      </c>
      <c r="BY31" s="734"/>
      <c r="BZ31" s="734"/>
      <c r="CA31" s="734"/>
      <c r="CB31" s="736"/>
      <c r="CD31" s="753"/>
      <c r="CE31" s="754"/>
      <c r="CF31" s="706" t="s">
        <v>314</v>
      </c>
      <c r="CG31" s="703"/>
      <c r="CH31" s="703"/>
      <c r="CI31" s="703"/>
      <c r="CJ31" s="703"/>
      <c r="CK31" s="703"/>
      <c r="CL31" s="703"/>
      <c r="CM31" s="703"/>
      <c r="CN31" s="703"/>
      <c r="CO31" s="703"/>
      <c r="CP31" s="703"/>
      <c r="CQ31" s="704"/>
      <c r="CR31" s="664">
        <v>63893</v>
      </c>
      <c r="CS31" s="675"/>
      <c r="CT31" s="675"/>
      <c r="CU31" s="675"/>
      <c r="CV31" s="675"/>
      <c r="CW31" s="675"/>
      <c r="CX31" s="675"/>
      <c r="CY31" s="676"/>
      <c r="CZ31" s="667">
        <v>0.5</v>
      </c>
      <c r="DA31" s="677"/>
      <c r="DB31" s="677"/>
      <c r="DC31" s="678"/>
      <c r="DD31" s="670">
        <v>63893</v>
      </c>
      <c r="DE31" s="675"/>
      <c r="DF31" s="675"/>
      <c r="DG31" s="675"/>
      <c r="DH31" s="675"/>
      <c r="DI31" s="675"/>
      <c r="DJ31" s="675"/>
      <c r="DK31" s="676"/>
      <c r="DL31" s="670">
        <v>63893</v>
      </c>
      <c r="DM31" s="675"/>
      <c r="DN31" s="675"/>
      <c r="DO31" s="675"/>
      <c r="DP31" s="675"/>
      <c r="DQ31" s="675"/>
      <c r="DR31" s="675"/>
      <c r="DS31" s="675"/>
      <c r="DT31" s="675"/>
      <c r="DU31" s="675"/>
      <c r="DV31" s="676"/>
      <c r="DW31" s="667">
        <v>1</v>
      </c>
      <c r="DX31" s="677"/>
      <c r="DY31" s="677"/>
      <c r="DZ31" s="677"/>
      <c r="EA31" s="677"/>
      <c r="EB31" s="677"/>
      <c r="EC31" s="698"/>
    </row>
    <row r="32" spans="2:133" ht="11.25" customHeight="1" x14ac:dyDescent="0.15">
      <c r="B32" s="661" t="s">
        <v>315</v>
      </c>
      <c r="C32" s="662"/>
      <c r="D32" s="662"/>
      <c r="E32" s="662"/>
      <c r="F32" s="662"/>
      <c r="G32" s="662"/>
      <c r="H32" s="662"/>
      <c r="I32" s="662"/>
      <c r="J32" s="662"/>
      <c r="K32" s="662"/>
      <c r="L32" s="662"/>
      <c r="M32" s="662"/>
      <c r="N32" s="662"/>
      <c r="O32" s="662"/>
      <c r="P32" s="662"/>
      <c r="Q32" s="663"/>
      <c r="R32" s="664">
        <v>2039735</v>
      </c>
      <c r="S32" s="665"/>
      <c r="T32" s="665"/>
      <c r="U32" s="665"/>
      <c r="V32" s="665"/>
      <c r="W32" s="665"/>
      <c r="X32" s="665"/>
      <c r="Y32" s="666"/>
      <c r="Z32" s="691">
        <v>15.5</v>
      </c>
      <c r="AA32" s="691"/>
      <c r="AB32" s="691"/>
      <c r="AC32" s="691"/>
      <c r="AD32" s="692" t="s">
        <v>233</v>
      </c>
      <c r="AE32" s="692"/>
      <c r="AF32" s="692"/>
      <c r="AG32" s="692"/>
      <c r="AH32" s="692"/>
      <c r="AI32" s="692"/>
      <c r="AJ32" s="692"/>
      <c r="AK32" s="692"/>
      <c r="AL32" s="667" t="s">
        <v>179</v>
      </c>
      <c r="AM32" s="668"/>
      <c r="AN32" s="668"/>
      <c r="AO32" s="693"/>
      <c r="AP32" s="739"/>
      <c r="AQ32" s="740"/>
      <c r="AR32" s="740"/>
      <c r="AS32" s="740"/>
      <c r="AT32" s="744"/>
      <c r="AU32" s="216" t="s">
        <v>316</v>
      </c>
      <c r="AV32" s="216"/>
      <c r="AW32" s="216"/>
      <c r="AX32" s="661" t="s">
        <v>317</v>
      </c>
      <c r="AY32" s="662"/>
      <c r="AZ32" s="662"/>
      <c r="BA32" s="662"/>
      <c r="BB32" s="662"/>
      <c r="BC32" s="662"/>
      <c r="BD32" s="662"/>
      <c r="BE32" s="662"/>
      <c r="BF32" s="663"/>
      <c r="BG32" s="746">
        <v>99.1</v>
      </c>
      <c r="BH32" s="675"/>
      <c r="BI32" s="675"/>
      <c r="BJ32" s="675"/>
      <c r="BK32" s="675"/>
      <c r="BL32" s="675"/>
      <c r="BM32" s="668">
        <v>96.2</v>
      </c>
      <c r="BN32" s="747"/>
      <c r="BO32" s="747"/>
      <c r="BP32" s="747"/>
      <c r="BQ32" s="702"/>
      <c r="BR32" s="746">
        <v>99.1</v>
      </c>
      <c r="BS32" s="675"/>
      <c r="BT32" s="675"/>
      <c r="BU32" s="675"/>
      <c r="BV32" s="675"/>
      <c r="BW32" s="675"/>
      <c r="BX32" s="668">
        <v>96.3</v>
      </c>
      <c r="BY32" s="747"/>
      <c r="BZ32" s="747"/>
      <c r="CA32" s="747"/>
      <c r="CB32" s="702"/>
      <c r="CD32" s="755"/>
      <c r="CE32" s="756"/>
      <c r="CF32" s="706" t="s">
        <v>318</v>
      </c>
      <c r="CG32" s="703"/>
      <c r="CH32" s="703"/>
      <c r="CI32" s="703"/>
      <c r="CJ32" s="703"/>
      <c r="CK32" s="703"/>
      <c r="CL32" s="703"/>
      <c r="CM32" s="703"/>
      <c r="CN32" s="703"/>
      <c r="CO32" s="703"/>
      <c r="CP32" s="703"/>
      <c r="CQ32" s="704"/>
      <c r="CR32" s="664">
        <v>131</v>
      </c>
      <c r="CS32" s="665"/>
      <c r="CT32" s="665"/>
      <c r="CU32" s="665"/>
      <c r="CV32" s="665"/>
      <c r="CW32" s="665"/>
      <c r="CX32" s="665"/>
      <c r="CY32" s="666"/>
      <c r="CZ32" s="667">
        <v>0</v>
      </c>
      <c r="DA32" s="677"/>
      <c r="DB32" s="677"/>
      <c r="DC32" s="678"/>
      <c r="DD32" s="670">
        <v>131</v>
      </c>
      <c r="DE32" s="665"/>
      <c r="DF32" s="665"/>
      <c r="DG32" s="665"/>
      <c r="DH32" s="665"/>
      <c r="DI32" s="665"/>
      <c r="DJ32" s="665"/>
      <c r="DK32" s="666"/>
      <c r="DL32" s="670">
        <v>131</v>
      </c>
      <c r="DM32" s="665"/>
      <c r="DN32" s="665"/>
      <c r="DO32" s="665"/>
      <c r="DP32" s="665"/>
      <c r="DQ32" s="665"/>
      <c r="DR32" s="665"/>
      <c r="DS32" s="665"/>
      <c r="DT32" s="665"/>
      <c r="DU32" s="665"/>
      <c r="DV32" s="666"/>
      <c r="DW32" s="667">
        <v>0</v>
      </c>
      <c r="DX32" s="677"/>
      <c r="DY32" s="677"/>
      <c r="DZ32" s="677"/>
      <c r="EA32" s="677"/>
      <c r="EB32" s="677"/>
      <c r="EC32" s="698"/>
    </row>
    <row r="33" spans="2:133" ht="11.25" customHeight="1" x14ac:dyDescent="0.15">
      <c r="B33" s="727" t="s">
        <v>319</v>
      </c>
      <c r="C33" s="728"/>
      <c r="D33" s="728"/>
      <c r="E33" s="728"/>
      <c r="F33" s="728"/>
      <c r="G33" s="728"/>
      <c r="H33" s="728"/>
      <c r="I33" s="728"/>
      <c r="J33" s="728"/>
      <c r="K33" s="728"/>
      <c r="L33" s="728"/>
      <c r="M33" s="728"/>
      <c r="N33" s="728"/>
      <c r="O33" s="728"/>
      <c r="P33" s="728"/>
      <c r="Q33" s="729"/>
      <c r="R33" s="664">
        <v>5400</v>
      </c>
      <c r="S33" s="665"/>
      <c r="T33" s="665"/>
      <c r="U33" s="665"/>
      <c r="V33" s="665"/>
      <c r="W33" s="665"/>
      <c r="X33" s="665"/>
      <c r="Y33" s="666"/>
      <c r="Z33" s="691">
        <v>0</v>
      </c>
      <c r="AA33" s="691"/>
      <c r="AB33" s="691"/>
      <c r="AC33" s="691"/>
      <c r="AD33" s="692">
        <v>5400</v>
      </c>
      <c r="AE33" s="692"/>
      <c r="AF33" s="692"/>
      <c r="AG33" s="692"/>
      <c r="AH33" s="692"/>
      <c r="AI33" s="692"/>
      <c r="AJ33" s="692"/>
      <c r="AK33" s="692"/>
      <c r="AL33" s="667">
        <v>0.1</v>
      </c>
      <c r="AM33" s="668"/>
      <c r="AN33" s="668"/>
      <c r="AO33" s="693"/>
      <c r="AP33" s="741"/>
      <c r="AQ33" s="742"/>
      <c r="AR33" s="742"/>
      <c r="AS33" s="742"/>
      <c r="AT33" s="745"/>
      <c r="AU33" s="218"/>
      <c r="AV33" s="218"/>
      <c r="AW33" s="218"/>
      <c r="AX33" s="641" t="s">
        <v>320</v>
      </c>
      <c r="AY33" s="642"/>
      <c r="AZ33" s="642"/>
      <c r="BA33" s="642"/>
      <c r="BB33" s="642"/>
      <c r="BC33" s="642"/>
      <c r="BD33" s="642"/>
      <c r="BE33" s="642"/>
      <c r="BF33" s="643"/>
      <c r="BG33" s="726">
        <v>99.2</v>
      </c>
      <c r="BH33" s="645"/>
      <c r="BI33" s="645"/>
      <c r="BJ33" s="645"/>
      <c r="BK33" s="645"/>
      <c r="BL33" s="645"/>
      <c r="BM33" s="683">
        <v>95</v>
      </c>
      <c r="BN33" s="645"/>
      <c r="BO33" s="645"/>
      <c r="BP33" s="645"/>
      <c r="BQ33" s="694"/>
      <c r="BR33" s="726">
        <v>94.4</v>
      </c>
      <c r="BS33" s="645"/>
      <c r="BT33" s="645"/>
      <c r="BU33" s="645"/>
      <c r="BV33" s="645"/>
      <c r="BW33" s="645"/>
      <c r="BX33" s="683">
        <v>90</v>
      </c>
      <c r="BY33" s="645"/>
      <c r="BZ33" s="645"/>
      <c r="CA33" s="645"/>
      <c r="CB33" s="694"/>
      <c r="CD33" s="706" t="s">
        <v>321</v>
      </c>
      <c r="CE33" s="703"/>
      <c r="CF33" s="703"/>
      <c r="CG33" s="703"/>
      <c r="CH33" s="703"/>
      <c r="CI33" s="703"/>
      <c r="CJ33" s="703"/>
      <c r="CK33" s="703"/>
      <c r="CL33" s="703"/>
      <c r="CM33" s="703"/>
      <c r="CN33" s="703"/>
      <c r="CO33" s="703"/>
      <c r="CP33" s="703"/>
      <c r="CQ33" s="704"/>
      <c r="CR33" s="664">
        <v>6019024</v>
      </c>
      <c r="CS33" s="675"/>
      <c r="CT33" s="675"/>
      <c r="CU33" s="675"/>
      <c r="CV33" s="675"/>
      <c r="CW33" s="675"/>
      <c r="CX33" s="675"/>
      <c r="CY33" s="676"/>
      <c r="CZ33" s="667">
        <v>47.3</v>
      </c>
      <c r="DA33" s="677"/>
      <c r="DB33" s="677"/>
      <c r="DC33" s="678"/>
      <c r="DD33" s="670">
        <v>3678861</v>
      </c>
      <c r="DE33" s="675"/>
      <c r="DF33" s="675"/>
      <c r="DG33" s="675"/>
      <c r="DH33" s="675"/>
      <c r="DI33" s="675"/>
      <c r="DJ33" s="675"/>
      <c r="DK33" s="676"/>
      <c r="DL33" s="670">
        <v>2514302</v>
      </c>
      <c r="DM33" s="675"/>
      <c r="DN33" s="675"/>
      <c r="DO33" s="675"/>
      <c r="DP33" s="675"/>
      <c r="DQ33" s="675"/>
      <c r="DR33" s="675"/>
      <c r="DS33" s="675"/>
      <c r="DT33" s="675"/>
      <c r="DU33" s="675"/>
      <c r="DV33" s="676"/>
      <c r="DW33" s="667">
        <v>38.6</v>
      </c>
      <c r="DX33" s="677"/>
      <c r="DY33" s="677"/>
      <c r="DZ33" s="677"/>
      <c r="EA33" s="677"/>
      <c r="EB33" s="677"/>
      <c r="EC33" s="698"/>
    </row>
    <row r="34" spans="2:133" ht="11.25" customHeight="1" x14ac:dyDescent="0.15">
      <c r="B34" s="661" t="s">
        <v>322</v>
      </c>
      <c r="C34" s="662"/>
      <c r="D34" s="662"/>
      <c r="E34" s="662"/>
      <c r="F34" s="662"/>
      <c r="G34" s="662"/>
      <c r="H34" s="662"/>
      <c r="I34" s="662"/>
      <c r="J34" s="662"/>
      <c r="K34" s="662"/>
      <c r="L34" s="662"/>
      <c r="M34" s="662"/>
      <c r="N34" s="662"/>
      <c r="O34" s="662"/>
      <c r="P34" s="662"/>
      <c r="Q34" s="663"/>
      <c r="R34" s="664">
        <v>638357</v>
      </c>
      <c r="S34" s="665"/>
      <c r="T34" s="665"/>
      <c r="U34" s="665"/>
      <c r="V34" s="665"/>
      <c r="W34" s="665"/>
      <c r="X34" s="665"/>
      <c r="Y34" s="666"/>
      <c r="Z34" s="691">
        <v>4.8</v>
      </c>
      <c r="AA34" s="691"/>
      <c r="AB34" s="691"/>
      <c r="AC34" s="691"/>
      <c r="AD34" s="692" t="s">
        <v>233</v>
      </c>
      <c r="AE34" s="692"/>
      <c r="AF34" s="692"/>
      <c r="AG34" s="692"/>
      <c r="AH34" s="692"/>
      <c r="AI34" s="692"/>
      <c r="AJ34" s="692"/>
      <c r="AK34" s="692"/>
      <c r="AL34" s="667" t="s">
        <v>233</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323</v>
      </c>
      <c r="CE34" s="703"/>
      <c r="CF34" s="703"/>
      <c r="CG34" s="703"/>
      <c r="CH34" s="703"/>
      <c r="CI34" s="703"/>
      <c r="CJ34" s="703"/>
      <c r="CK34" s="703"/>
      <c r="CL34" s="703"/>
      <c r="CM34" s="703"/>
      <c r="CN34" s="703"/>
      <c r="CO34" s="703"/>
      <c r="CP34" s="703"/>
      <c r="CQ34" s="704"/>
      <c r="CR34" s="664">
        <v>1907224</v>
      </c>
      <c r="CS34" s="665"/>
      <c r="CT34" s="665"/>
      <c r="CU34" s="665"/>
      <c r="CV34" s="665"/>
      <c r="CW34" s="665"/>
      <c r="CX34" s="665"/>
      <c r="CY34" s="666"/>
      <c r="CZ34" s="667">
        <v>15</v>
      </c>
      <c r="DA34" s="677"/>
      <c r="DB34" s="677"/>
      <c r="DC34" s="678"/>
      <c r="DD34" s="670">
        <v>947605</v>
      </c>
      <c r="DE34" s="665"/>
      <c r="DF34" s="665"/>
      <c r="DG34" s="665"/>
      <c r="DH34" s="665"/>
      <c r="DI34" s="665"/>
      <c r="DJ34" s="665"/>
      <c r="DK34" s="666"/>
      <c r="DL34" s="670">
        <v>790048</v>
      </c>
      <c r="DM34" s="665"/>
      <c r="DN34" s="665"/>
      <c r="DO34" s="665"/>
      <c r="DP34" s="665"/>
      <c r="DQ34" s="665"/>
      <c r="DR34" s="665"/>
      <c r="DS34" s="665"/>
      <c r="DT34" s="665"/>
      <c r="DU34" s="665"/>
      <c r="DV34" s="666"/>
      <c r="DW34" s="667">
        <v>12.1</v>
      </c>
      <c r="DX34" s="677"/>
      <c r="DY34" s="677"/>
      <c r="DZ34" s="677"/>
      <c r="EA34" s="677"/>
      <c r="EB34" s="677"/>
      <c r="EC34" s="698"/>
    </row>
    <row r="35" spans="2:133" ht="11.25" customHeight="1" x14ac:dyDescent="0.15">
      <c r="B35" s="661" t="s">
        <v>324</v>
      </c>
      <c r="C35" s="662"/>
      <c r="D35" s="662"/>
      <c r="E35" s="662"/>
      <c r="F35" s="662"/>
      <c r="G35" s="662"/>
      <c r="H35" s="662"/>
      <c r="I35" s="662"/>
      <c r="J35" s="662"/>
      <c r="K35" s="662"/>
      <c r="L35" s="662"/>
      <c r="M35" s="662"/>
      <c r="N35" s="662"/>
      <c r="O35" s="662"/>
      <c r="P35" s="662"/>
      <c r="Q35" s="663"/>
      <c r="R35" s="664">
        <v>21938</v>
      </c>
      <c r="S35" s="665"/>
      <c r="T35" s="665"/>
      <c r="U35" s="665"/>
      <c r="V35" s="665"/>
      <c r="W35" s="665"/>
      <c r="X35" s="665"/>
      <c r="Y35" s="666"/>
      <c r="Z35" s="691">
        <v>0.2</v>
      </c>
      <c r="AA35" s="691"/>
      <c r="AB35" s="691"/>
      <c r="AC35" s="691"/>
      <c r="AD35" s="692" t="s">
        <v>179</v>
      </c>
      <c r="AE35" s="692"/>
      <c r="AF35" s="692"/>
      <c r="AG35" s="692"/>
      <c r="AH35" s="692"/>
      <c r="AI35" s="692"/>
      <c r="AJ35" s="692"/>
      <c r="AK35" s="692"/>
      <c r="AL35" s="667" t="s">
        <v>233</v>
      </c>
      <c r="AM35" s="668"/>
      <c r="AN35" s="668"/>
      <c r="AO35" s="693"/>
      <c r="AP35" s="221"/>
      <c r="AQ35" s="723" t="s">
        <v>325</v>
      </c>
      <c r="AR35" s="724"/>
      <c r="AS35" s="724"/>
      <c r="AT35" s="724"/>
      <c r="AU35" s="724"/>
      <c r="AV35" s="724"/>
      <c r="AW35" s="724"/>
      <c r="AX35" s="724"/>
      <c r="AY35" s="724"/>
      <c r="AZ35" s="724"/>
      <c r="BA35" s="724"/>
      <c r="BB35" s="724"/>
      <c r="BC35" s="724"/>
      <c r="BD35" s="724"/>
      <c r="BE35" s="724"/>
      <c r="BF35" s="725"/>
      <c r="BG35" s="723" t="s">
        <v>326</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327</v>
      </c>
      <c r="CE35" s="703"/>
      <c r="CF35" s="703"/>
      <c r="CG35" s="703"/>
      <c r="CH35" s="703"/>
      <c r="CI35" s="703"/>
      <c r="CJ35" s="703"/>
      <c r="CK35" s="703"/>
      <c r="CL35" s="703"/>
      <c r="CM35" s="703"/>
      <c r="CN35" s="703"/>
      <c r="CO35" s="703"/>
      <c r="CP35" s="703"/>
      <c r="CQ35" s="704"/>
      <c r="CR35" s="664">
        <v>93009</v>
      </c>
      <c r="CS35" s="675"/>
      <c r="CT35" s="675"/>
      <c r="CU35" s="675"/>
      <c r="CV35" s="675"/>
      <c r="CW35" s="675"/>
      <c r="CX35" s="675"/>
      <c r="CY35" s="676"/>
      <c r="CZ35" s="667">
        <v>0.7</v>
      </c>
      <c r="DA35" s="677"/>
      <c r="DB35" s="677"/>
      <c r="DC35" s="678"/>
      <c r="DD35" s="670">
        <v>58684</v>
      </c>
      <c r="DE35" s="675"/>
      <c r="DF35" s="675"/>
      <c r="DG35" s="675"/>
      <c r="DH35" s="675"/>
      <c r="DI35" s="675"/>
      <c r="DJ35" s="675"/>
      <c r="DK35" s="676"/>
      <c r="DL35" s="670">
        <v>58048</v>
      </c>
      <c r="DM35" s="675"/>
      <c r="DN35" s="675"/>
      <c r="DO35" s="675"/>
      <c r="DP35" s="675"/>
      <c r="DQ35" s="675"/>
      <c r="DR35" s="675"/>
      <c r="DS35" s="675"/>
      <c r="DT35" s="675"/>
      <c r="DU35" s="675"/>
      <c r="DV35" s="676"/>
      <c r="DW35" s="667">
        <v>0.9</v>
      </c>
      <c r="DX35" s="677"/>
      <c r="DY35" s="677"/>
      <c r="DZ35" s="677"/>
      <c r="EA35" s="677"/>
      <c r="EB35" s="677"/>
      <c r="EC35" s="698"/>
    </row>
    <row r="36" spans="2:133" ht="11.25" customHeight="1" x14ac:dyDescent="0.15">
      <c r="B36" s="661" t="s">
        <v>328</v>
      </c>
      <c r="C36" s="662"/>
      <c r="D36" s="662"/>
      <c r="E36" s="662"/>
      <c r="F36" s="662"/>
      <c r="G36" s="662"/>
      <c r="H36" s="662"/>
      <c r="I36" s="662"/>
      <c r="J36" s="662"/>
      <c r="K36" s="662"/>
      <c r="L36" s="662"/>
      <c r="M36" s="662"/>
      <c r="N36" s="662"/>
      <c r="O36" s="662"/>
      <c r="P36" s="662"/>
      <c r="Q36" s="663"/>
      <c r="R36" s="664">
        <v>208233</v>
      </c>
      <c r="S36" s="665"/>
      <c r="T36" s="665"/>
      <c r="U36" s="665"/>
      <c r="V36" s="665"/>
      <c r="W36" s="665"/>
      <c r="X36" s="665"/>
      <c r="Y36" s="666"/>
      <c r="Z36" s="691">
        <v>1.6</v>
      </c>
      <c r="AA36" s="691"/>
      <c r="AB36" s="691"/>
      <c r="AC36" s="691"/>
      <c r="AD36" s="692" t="s">
        <v>233</v>
      </c>
      <c r="AE36" s="692"/>
      <c r="AF36" s="692"/>
      <c r="AG36" s="692"/>
      <c r="AH36" s="692"/>
      <c r="AI36" s="692"/>
      <c r="AJ36" s="692"/>
      <c r="AK36" s="692"/>
      <c r="AL36" s="667" t="s">
        <v>233</v>
      </c>
      <c r="AM36" s="668"/>
      <c r="AN36" s="668"/>
      <c r="AO36" s="693"/>
      <c r="AP36" s="221"/>
      <c r="AQ36" s="714" t="s">
        <v>329</v>
      </c>
      <c r="AR36" s="715"/>
      <c r="AS36" s="715"/>
      <c r="AT36" s="715"/>
      <c r="AU36" s="715"/>
      <c r="AV36" s="715"/>
      <c r="AW36" s="715"/>
      <c r="AX36" s="715"/>
      <c r="AY36" s="716"/>
      <c r="AZ36" s="717">
        <v>1815385</v>
      </c>
      <c r="BA36" s="718"/>
      <c r="BB36" s="718"/>
      <c r="BC36" s="718"/>
      <c r="BD36" s="718"/>
      <c r="BE36" s="718"/>
      <c r="BF36" s="719"/>
      <c r="BG36" s="720" t="s">
        <v>330</v>
      </c>
      <c r="BH36" s="721"/>
      <c r="BI36" s="721"/>
      <c r="BJ36" s="721"/>
      <c r="BK36" s="721"/>
      <c r="BL36" s="721"/>
      <c r="BM36" s="721"/>
      <c r="BN36" s="721"/>
      <c r="BO36" s="721"/>
      <c r="BP36" s="721"/>
      <c r="BQ36" s="721"/>
      <c r="BR36" s="721"/>
      <c r="BS36" s="721"/>
      <c r="BT36" s="721"/>
      <c r="BU36" s="722"/>
      <c r="BV36" s="717">
        <v>93504</v>
      </c>
      <c r="BW36" s="718"/>
      <c r="BX36" s="718"/>
      <c r="BY36" s="718"/>
      <c r="BZ36" s="718"/>
      <c r="CA36" s="718"/>
      <c r="CB36" s="719"/>
      <c r="CD36" s="706" t="s">
        <v>331</v>
      </c>
      <c r="CE36" s="703"/>
      <c r="CF36" s="703"/>
      <c r="CG36" s="703"/>
      <c r="CH36" s="703"/>
      <c r="CI36" s="703"/>
      <c r="CJ36" s="703"/>
      <c r="CK36" s="703"/>
      <c r="CL36" s="703"/>
      <c r="CM36" s="703"/>
      <c r="CN36" s="703"/>
      <c r="CO36" s="703"/>
      <c r="CP36" s="703"/>
      <c r="CQ36" s="704"/>
      <c r="CR36" s="664">
        <v>2251686</v>
      </c>
      <c r="CS36" s="665"/>
      <c r="CT36" s="665"/>
      <c r="CU36" s="665"/>
      <c r="CV36" s="665"/>
      <c r="CW36" s="665"/>
      <c r="CX36" s="665"/>
      <c r="CY36" s="666"/>
      <c r="CZ36" s="667">
        <v>17.7</v>
      </c>
      <c r="DA36" s="677"/>
      <c r="DB36" s="677"/>
      <c r="DC36" s="678"/>
      <c r="DD36" s="670">
        <v>1261889</v>
      </c>
      <c r="DE36" s="665"/>
      <c r="DF36" s="665"/>
      <c r="DG36" s="665"/>
      <c r="DH36" s="665"/>
      <c r="DI36" s="665"/>
      <c r="DJ36" s="665"/>
      <c r="DK36" s="666"/>
      <c r="DL36" s="670">
        <v>869175</v>
      </c>
      <c r="DM36" s="665"/>
      <c r="DN36" s="665"/>
      <c r="DO36" s="665"/>
      <c r="DP36" s="665"/>
      <c r="DQ36" s="665"/>
      <c r="DR36" s="665"/>
      <c r="DS36" s="665"/>
      <c r="DT36" s="665"/>
      <c r="DU36" s="665"/>
      <c r="DV36" s="666"/>
      <c r="DW36" s="667">
        <v>13.4</v>
      </c>
      <c r="DX36" s="677"/>
      <c r="DY36" s="677"/>
      <c r="DZ36" s="677"/>
      <c r="EA36" s="677"/>
      <c r="EB36" s="677"/>
      <c r="EC36" s="698"/>
    </row>
    <row r="37" spans="2:133" ht="11.25" customHeight="1" x14ac:dyDescent="0.15">
      <c r="B37" s="661" t="s">
        <v>332</v>
      </c>
      <c r="C37" s="662"/>
      <c r="D37" s="662"/>
      <c r="E37" s="662"/>
      <c r="F37" s="662"/>
      <c r="G37" s="662"/>
      <c r="H37" s="662"/>
      <c r="I37" s="662"/>
      <c r="J37" s="662"/>
      <c r="K37" s="662"/>
      <c r="L37" s="662"/>
      <c r="M37" s="662"/>
      <c r="N37" s="662"/>
      <c r="O37" s="662"/>
      <c r="P37" s="662"/>
      <c r="Q37" s="663"/>
      <c r="R37" s="664">
        <v>557273</v>
      </c>
      <c r="S37" s="665"/>
      <c r="T37" s="665"/>
      <c r="U37" s="665"/>
      <c r="V37" s="665"/>
      <c r="W37" s="665"/>
      <c r="X37" s="665"/>
      <c r="Y37" s="666"/>
      <c r="Z37" s="691">
        <v>4.2</v>
      </c>
      <c r="AA37" s="691"/>
      <c r="AB37" s="691"/>
      <c r="AC37" s="691"/>
      <c r="AD37" s="692" t="s">
        <v>179</v>
      </c>
      <c r="AE37" s="692"/>
      <c r="AF37" s="692"/>
      <c r="AG37" s="692"/>
      <c r="AH37" s="692"/>
      <c r="AI37" s="692"/>
      <c r="AJ37" s="692"/>
      <c r="AK37" s="692"/>
      <c r="AL37" s="667" t="s">
        <v>245</v>
      </c>
      <c r="AM37" s="668"/>
      <c r="AN37" s="668"/>
      <c r="AO37" s="693"/>
      <c r="AQ37" s="699" t="s">
        <v>333</v>
      </c>
      <c r="AR37" s="700"/>
      <c r="AS37" s="700"/>
      <c r="AT37" s="700"/>
      <c r="AU37" s="700"/>
      <c r="AV37" s="700"/>
      <c r="AW37" s="700"/>
      <c r="AX37" s="700"/>
      <c r="AY37" s="701"/>
      <c r="AZ37" s="664">
        <v>573792</v>
      </c>
      <c r="BA37" s="665"/>
      <c r="BB37" s="665"/>
      <c r="BC37" s="665"/>
      <c r="BD37" s="675"/>
      <c r="BE37" s="675"/>
      <c r="BF37" s="702"/>
      <c r="BG37" s="706" t="s">
        <v>334</v>
      </c>
      <c r="BH37" s="703"/>
      <c r="BI37" s="703"/>
      <c r="BJ37" s="703"/>
      <c r="BK37" s="703"/>
      <c r="BL37" s="703"/>
      <c r="BM37" s="703"/>
      <c r="BN37" s="703"/>
      <c r="BO37" s="703"/>
      <c r="BP37" s="703"/>
      <c r="BQ37" s="703"/>
      <c r="BR37" s="703"/>
      <c r="BS37" s="703"/>
      <c r="BT37" s="703"/>
      <c r="BU37" s="704"/>
      <c r="BV37" s="664">
        <v>17205</v>
      </c>
      <c r="BW37" s="665"/>
      <c r="BX37" s="665"/>
      <c r="BY37" s="665"/>
      <c r="BZ37" s="665"/>
      <c r="CA37" s="665"/>
      <c r="CB37" s="705"/>
      <c r="CD37" s="706" t="s">
        <v>335</v>
      </c>
      <c r="CE37" s="703"/>
      <c r="CF37" s="703"/>
      <c r="CG37" s="703"/>
      <c r="CH37" s="703"/>
      <c r="CI37" s="703"/>
      <c r="CJ37" s="703"/>
      <c r="CK37" s="703"/>
      <c r="CL37" s="703"/>
      <c r="CM37" s="703"/>
      <c r="CN37" s="703"/>
      <c r="CO37" s="703"/>
      <c r="CP37" s="703"/>
      <c r="CQ37" s="704"/>
      <c r="CR37" s="664">
        <v>680171</v>
      </c>
      <c r="CS37" s="675"/>
      <c r="CT37" s="675"/>
      <c r="CU37" s="675"/>
      <c r="CV37" s="675"/>
      <c r="CW37" s="675"/>
      <c r="CX37" s="675"/>
      <c r="CY37" s="676"/>
      <c r="CZ37" s="667">
        <v>5.3</v>
      </c>
      <c r="DA37" s="677"/>
      <c r="DB37" s="677"/>
      <c r="DC37" s="678"/>
      <c r="DD37" s="670">
        <v>499171</v>
      </c>
      <c r="DE37" s="675"/>
      <c r="DF37" s="675"/>
      <c r="DG37" s="675"/>
      <c r="DH37" s="675"/>
      <c r="DI37" s="675"/>
      <c r="DJ37" s="675"/>
      <c r="DK37" s="676"/>
      <c r="DL37" s="670">
        <v>394645</v>
      </c>
      <c r="DM37" s="675"/>
      <c r="DN37" s="675"/>
      <c r="DO37" s="675"/>
      <c r="DP37" s="675"/>
      <c r="DQ37" s="675"/>
      <c r="DR37" s="675"/>
      <c r="DS37" s="675"/>
      <c r="DT37" s="675"/>
      <c r="DU37" s="675"/>
      <c r="DV37" s="676"/>
      <c r="DW37" s="667">
        <v>6.1</v>
      </c>
      <c r="DX37" s="677"/>
      <c r="DY37" s="677"/>
      <c r="DZ37" s="677"/>
      <c r="EA37" s="677"/>
      <c r="EB37" s="677"/>
      <c r="EC37" s="698"/>
    </row>
    <row r="38" spans="2:133" ht="11.25" customHeight="1" x14ac:dyDescent="0.15">
      <c r="B38" s="661" t="s">
        <v>336</v>
      </c>
      <c r="C38" s="662"/>
      <c r="D38" s="662"/>
      <c r="E38" s="662"/>
      <c r="F38" s="662"/>
      <c r="G38" s="662"/>
      <c r="H38" s="662"/>
      <c r="I38" s="662"/>
      <c r="J38" s="662"/>
      <c r="K38" s="662"/>
      <c r="L38" s="662"/>
      <c r="M38" s="662"/>
      <c r="N38" s="662"/>
      <c r="O38" s="662"/>
      <c r="P38" s="662"/>
      <c r="Q38" s="663"/>
      <c r="R38" s="664">
        <v>411503</v>
      </c>
      <c r="S38" s="665"/>
      <c r="T38" s="665"/>
      <c r="U38" s="665"/>
      <c r="V38" s="665"/>
      <c r="W38" s="665"/>
      <c r="X38" s="665"/>
      <c r="Y38" s="666"/>
      <c r="Z38" s="691">
        <v>3.1</v>
      </c>
      <c r="AA38" s="691"/>
      <c r="AB38" s="691"/>
      <c r="AC38" s="691"/>
      <c r="AD38" s="692" t="s">
        <v>245</v>
      </c>
      <c r="AE38" s="692"/>
      <c r="AF38" s="692"/>
      <c r="AG38" s="692"/>
      <c r="AH38" s="692"/>
      <c r="AI38" s="692"/>
      <c r="AJ38" s="692"/>
      <c r="AK38" s="692"/>
      <c r="AL38" s="667" t="s">
        <v>233</v>
      </c>
      <c r="AM38" s="668"/>
      <c r="AN38" s="668"/>
      <c r="AO38" s="693"/>
      <c r="AQ38" s="699" t="s">
        <v>337</v>
      </c>
      <c r="AR38" s="700"/>
      <c r="AS38" s="700"/>
      <c r="AT38" s="700"/>
      <c r="AU38" s="700"/>
      <c r="AV38" s="700"/>
      <c r="AW38" s="700"/>
      <c r="AX38" s="700"/>
      <c r="AY38" s="701"/>
      <c r="AZ38" s="664">
        <v>90718</v>
      </c>
      <c r="BA38" s="665"/>
      <c r="BB38" s="665"/>
      <c r="BC38" s="665"/>
      <c r="BD38" s="675"/>
      <c r="BE38" s="675"/>
      <c r="BF38" s="702"/>
      <c r="BG38" s="706" t="s">
        <v>338</v>
      </c>
      <c r="BH38" s="703"/>
      <c r="BI38" s="703"/>
      <c r="BJ38" s="703"/>
      <c r="BK38" s="703"/>
      <c r="BL38" s="703"/>
      <c r="BM38" s="703"/>
      <c r="BN38" s="703"/>
      <c r="BO38" s="703"/>
      <c r="BP38" s="703"/>
      <c r="BQ38" s="703"/>
      <c r="BR38" s="703"/>
      <c r="BS38" s="703"/>
      <c r="BT38" s="703"/>
      <c r="BU38" s="704"/>
      <c r="BV38" s="664">
        <v>3241</v>
      </c>
      <c r="BW38" s="665"/>
      <c r="BX38" s="665"/>
      <c r="BY38" s="665"/>
      <c r="BZ38" s="665"/>
      <c r="CA38" s="665"/>
      <c r="CB38" s="705"/>
      <c r="CD38" s="706" t="s">
        <v>339</v>
      </c>
      <c r="CE38" s="703"/>
      <c r="CF38" s="703"/>
      <c r="CG38" s="703"/>
      <c r="CH38" s="703"/>
      <c r="CI38" s="703"/>
      <c r="CJ38" s="703"/>
      <c r="CK38" s="703"/>
      <c r="CL38" s="703"/>
      <c r="CM38" s="703"/>
      <c r="CN38" s="703"/>
      <c r="CO38" s="703"/>
      <c r="CP38" s="703"/>
      <c r="CQ38" s="704"/>
      <c r="CR38" s="664">
        <v>1150875</v>
      </c>
      <c r="CS38" s="665"/>
      <c r="CT38" s="665"/>
      <c r="CU38" s="665"/>
      <c r="CV38" s="665"/>
      <c r="CW38" s="665"/>
      <c r="CX38" s="665"/>
      <c r="CY38" s="666"/>
      <c r="CZ38" s="667">
        <v>9</v>
      </c>
      <c r="DA38" s="677"/>
      <c r="DB38" s="677"/>
      <c r="DC38" s="678"/>
      <c r="DD38" s="670">
        <v>929596</v>
      </c>
      <c r="DE38" s="665"/>
      <c r="DF38" s="665"/>
      <c r="DG38" s="665"/>
      <c r="DH38" s="665"/>
      <c r="DI38" s="665"/>
      <c r="DJ38" s="665"/>
      <c r="DK38" s="666"/>
      <c r="DL38" s="670">
        <v>797031</v>
      </c>
      <c r="DM38" s="665"/>
      <c r="DN38" s="665"/>
      <c r="DO38" s="665"/>
      <c r="DP38" s="665"/>
      <c r="DQ38" s="665"/>
      <c r="DR38" s="665"/>
      <c r="DS38" s="665"/>
      <c r="DT38" s="665"/>
      <c r="DU38" s="665"/>
      <c r="DV38" s="666"/>
      <c r="DW38" s="667">
        <v>12.2</v>
      </c>
      <c r="DX38" s="677"/>
      <c r="DY38" s="677"/>
      <c r="DZ38" s="677"/>
      <c r="EA38" s="677"/>
      <c r="EB38" s="677"/>
      <c r="EC38" s="698"/>
    </row>
    <row r="39" spans="2:133" ht="11.25" customHeight="1" x14ac:dyDescent="0.15">
      <c r="B39" s="661" t="s">
        <v>340</v>
      </c>
      <c r="C39" s="662"/>
      <c r="D39" s="662"/>
      <c r="E39" s="662"/>
      <c r="F39" s="662"/>
      <c r="G39" s="662"/>
      <c r="H39" s="662"/>
      <c r="I39" s="662"/>
      <c r="J39" s="662"/>
      <c r="K39" s="662"/>
      <c r="L39" s="662"/>
      <c r="M39" s="662"/>
      <c r="N39" s="662"/>
      <c r="O39" s="662"/>
      <c r="P39" s="662"/>
      <c r="Q39" s="663"/>
      <c r="R39" s="664">
        <v>143185</v>
      </c>
      <c r="S39" s="665"/>
      <c r="T39" s="665"/>
      <c r="U39" s="665"/>
      <c r="V39" s="665"/>
      <c r="W39" s="665"/>
      <c r="X39" s="665"/>
      <c r="Y39" s="666"/>
      <c r="Z39" s="691">
        <v>1.1000000000000001</v>
      </c>
      <c r="AA39" s="691"/>
      <c r="AB39" s="691"/>
      <c r="AC39" s="691"/>
      <c r="AD39" s="692" t="s">
        <v>233</v>
      </c>
      <c r="AE39" s="692"/>
      <c r="AF39" s="692"/>
      <c r="AG39" s="692"/>
      <c r="AH39" s="692"/>
      <c r="AI39" s="692"/>
      <c r="AJ39" s="692"/>
      <c r="AK39" s="692"/>
      <c r="AL39" s="667" t="s">
        <v>233</v>
      </c>
      <c r="AM39" s="668"/>
      <c r="AN39" s="668"/>
      <c r="AO39" s="693"/>
      <c r="AQ39" s="699" t="s">
        <v>341</v>
      </c>
      <c r="AR39" s="700"/>
      <c r="AS39" s="700"/>
      <c r="AT39" s="700"/>
      <c r="AU39" s="700"/>
      <c r="AV39" s="700"/>
      <c r="AW39" s="700"/>
      <c r="AX39" s="700"/>
      <c r="AY39" s="701"/>
      <c r="AZ39" s="664">
        <v>11279</v>
      </c>
      <c r="BA39" s="665"/>
      <c r="BB39" s="665"/>
      <c r="BC39" s="665"/>
      <c r="BD39" s="675"/>
      <c r="BE39" s="675"/>
      <c r="BF39" s="702"/>
      <c r="BG39" s="706" t="s">
        <v>342</v>
      </c>
      <c r="BH39" s="703"/>
      <c r="BI39" s="703"/>
      <c r="BJ39" s="703"/>
      <c r="BK39" s="703"/>
      <c r="BL39" s="703"/>
      <c r="BM39" s="703"/>
      <c r="BN39" s="703"/>
      <c r="BO39" s="703"/>
      <c r="BP39" s="703"/>
      <c r="BQ39" s="703"/>
      <c r="BR39" s="703"/>
      <c r="BS39" s="703"/>
      <c r="BT39" s="703"/>
      <c r="BU39" s="704"/>
      <c r="BV39" s="664">
        <v>4916</v>
      </c>
      <c r="BW39" s="665"/>
      <c r="BX39" s="665"/>
      <c r="BY39" s="665"/>
      <c r="BZ39" s="665"/>
      <c r="CA39" s="665"/>
      <c r="CB39" s="705"/>
      <c r="CD39" s="706" t="s">
        <v>343</v>
      </c>
      <c r="CE39" s="703"/>
      <c r="CF39" s="703"/>
      <c r="CG39" s="703"/>
      <c r="CH39" s="703"/>
      <c r="CI39" s="703"/>
      <c r="CJ39" s="703"/>
      <c r="CK39" s="703"/>
      <c r="CL39" s="703"/>
      <c r="CM39" s="703"/>
      <c r="CN39" s="703"/>
      <c r="CO39" s="703"/>
      <c r="CP39" s="703"/>
      <c r="CQ39" s="704"/>
      <c r="CR39" s="664">
        <v>583470</v>
      </c>
      <c r="CS39" s="675"/>
      <c r="CT39" s="675"/>
      <c r="CU39" s="675"/>
      <c r="CV39" s="675"/>
      <c r="CW39" s="675"/>
      <c r="CX39" s="675"/>
      <c r="CY39" s="676"/>
      <c r="CZ39" s="667">
        <v>4.5999999999999996</v>
      </c>
      <c r="DA39" s="677"/>
      <c r="DB39" s="677"/>
      <c r="DC39" s="678"/>
      <c r="DD39" s="670">
        <v>481087</v>
      </c>
      <c r="DE39" s="675"/>
      <c r="DF39" s="675"/>
      <c r="DG39" s="675"/>
      <c r="DH39" s="675"/>
      <c r="DI39" s="675"/>
      <c r="DJ39" s="675"/>
      <c r="DK39" s="676"/>
      <c r="DL39" s="670" t="s">
        <v>233</v>
      </c>
      <c r="DM39" s="675"/>
      <c r="DN39" s="675"/>
      <c r="DO39" s="675"/>
      <c r="DP39" s="675"/>
      <c r="DQ39" s="675"/>
      <c r="DR39" s="675"/>
      <c r="DS39" s="675"/>
      <c r="DT39" s="675"/>
      <c r="DU39" s="675"/>
      <c r="DV39" s="676"/>
      <c r="DW39" s="667" t="s">
        <v>233</v>
      </c>
      <c r="DX39" s="677"/>
      <c r="DY39" s="677"/>
      <c r="DZ39" s="677"/>
      <c r="EA39" s="677"/>
      <c r="EB39" s="677"/>
      <c r="EC39" s="698"/>
    </row>
    <row r="40" spans="2:133" ht="11.25" customHeight="1" x14ac:dyDescent="0.15">
      <c r="B40" s="661" t="s">
        <v>344</v>
      </c>
      <c r="C40" s="662"/>
      <c r="D40" s="662"/>
      <c r="E40" s="662"/>
      <c r="F40" s="662"/>
      <c r="G40" s="662"/>
      <c r="H40" s="662"/>
      <c r="I40" s="662"/>
      <c r="J40" s="662"/>
      <c r="K40" s="662"/>
      <c r="L40" s="662"/>
      <c r="M40" s="662"/>
      <c r="N40" s="662"/>
      <c r="O40" s="662"/>
      <c r="P40" s="662"/>
      <c r="Q40" s="663"/>
      <c r="R40" s="664">
        <v>1791063</v>
      </c>
      <c r="S40" s="665"/>
      <c r="T40" s="665"/>
      <c r="U40" s="665"/>
      <c r="V40" s="665"/>
      <c r="W40" s="665"/>
      <c r="X40" s="665"/>
      <c r="Y40" s="666"/>
      <c r="Z40" s="691">
        <v>13.6</v>
      </c>
      <c r="AA40" s="691"/>
      <c r="AB40" s="691"/>
      <c r="AC40" s="691"/>
      <c r="AD40" s="692" t="s">
        <v>233</v>
      </c>
      <c r="AE40" s="692"/>
      <c r="AF40" s="692"/>
      <c r="AG40" s="692"/>
      <c r="AH40" s="692"/>
      <c r="AI40" s="692"/>
      <c r="AJ40" s="692"/>
      <c r="AK40" s="692"/>
      <c r="AL40" s="667" t="s">
        <v>179</v>
      </c>
      <c r="AM40" s="668"/>
      <c r="AN40" s="668"/>
      <c r="AO40" s="693"/>
      <c r="AQ40" s="699" t="s">
        <v>345</v>
      </c>
      <c r="AR40" s="700"/>
      <c r="AS40" s="700"/>
      <c r="AT40" s="700"/>
      <c r="AU40" s="700"/>
      <c r="AV40" s="700"/>
      <c r="AW40" s="700"/>
      <c r="AX40" s="700"/>
      <c r="AY40" s="701"/>
      <c r="AZ40" s="664">
        <v>9259</v>
      </c>
      <c r="BA40" s="665"/>
      <c r="BB40" s="665"/>
      <c r="BC40" s="665"/>
      <c r="BD40" s="675"/>
      <c r="BE40" s="675"/>
      <c r="BF40" s="702"/>
      <c r="BG40" s="707" t="s">
        <v>346</v>
      </c>
      <c r="BH40" s="708"/>
      <c r="BI40" s="708"/>
      <c r="BJ40" s="708"/>
      <c r="BK40" s="708"/>
      <c r="BL40" s="222"/>
      <c r="BM40" s="703" t="s">
        <v>347</v>
      </c>
      <c r="BN40" s="703"/>
      <c r="BO40" s="703"/>
      <c r="BP40" s="703"/>
      <c r="BQ40" s="703"/>
      <c r="BR40" s="703"/>
      <c r="BS40" s="703"/>
      <c r="BT40" s="703"/>
      <c r="BU40" s="704"/>
      <c r="BV40" s="664">
        <v>88</v>
      </c>
      <c r="BW40" s="665"/>
      <c r="BX40" s="665"/>
      <c r="BY40" s="665"/>
      <c r="BZ40" s="665"/>
      <c r="CA40" s="665"/>
      <c r="CB40" s="705"/>
      <c r="CD40" s="706" t="s">
        <v>348</v>
      </c>
      <c r="CE40" s="703"/>
      <c r="CF40" s="703"/>
      <c r="CG40" s="703"/>
      <c r="CH40" s="703"/>
      <c r="CI40" s="703"/>
      <c r="CJ40" s="703"/>
      <c r="CK40" s="703"/>
      <c r="CL40" s="703"/>
      <c r="CM40" s="703"/>
      <c r="CN40" s="703"/>
      <c r="CO40" s="703"/>
      <c r="CP40" s="703"/>
      <c r="CQ40" s="704"/>
      <c r="CR40" s="664">
        <v>32760</v>
      </c>
      <c r="CS40" s="665"/>
      <c r="CT40" s="665"/>
      <c r="CU40" s="665"/>
      <c r="CV40" s="665"/>
      <c r="CW40" s="665"/>
      <c r="CX40" s="665"/>
      <c r="CY40" s="666"/>
      <c r="CZ40" s="667">
        <v>0.3</v>
      </c>
      <c r="DA40" s="677"/>
      <c r="DB40" s="677"/>
      <c r="DC40" s="678"/>
      <c r="DD40" s="670" t="s">
        <v>179</v>
      </c>
      <c r="DE40" s="665"/>
      <c r="DF40" s="665"/>
      <c r="DG40" s="665"/>
      <c r="DH40" s="665"/>
      <c r="DI40" s="665"/>
      <c r="DJ40" s="665"/>
      <c r="DK40" s="666"/>
      <c r="DL40" s="670" t="s">
        <v>179</v>
      </c>
      <c r="DM40" s="665"/>
      <c r="DN40" s="665"/>
      <c r="DO40" s="665"/>
      <c r="DP40" s="665"/>
      <c r="DQ40" s="665"/>
      <c r="DR40" s="665"/>
      <c r="DS40" s="665"/>
      <c r="DT40" s="665"/>
      <c r="DU40" s="665"/>
      <c r="DV40" s="666"/>
      <c r="DW40" s="667" t="s">
        <v>179</v>
      </c>
      <c r="DX40" s="677"/>
      <c r="DY40" s="677"/>
      <c r="DZ40" s="677"/>
      <c r="EA40" s="677"/>
      <c r="EB40" s="677"/>
      <c r="EC40" s="698"/>
    </row>
    <row r="41" spans="2:133" ht="11.25" customHeight="1" x14ac:dyDescent="0.15">
      <c r="B41" s="661" t="s">
        <v>349</v>
      </c>
      <c r="C41" s="662"/>
      <c r="D41" s="662"/>
      <c r="E41" s="662"/>
      <c r="F41" s="662"/>
      <c r="G41" s="662"/>
      <c r="H41" s="662"/>
      <c r="I41" s="662"/>
      <c r="J41" s="662"/>
      <c r="K41" s="662"/>
      <c r="L41" s="662"/>
      <c r="M41" s="662"/>
      <c r="N41" s="662"/>
      <c r="O41" s="662"/>
      <c r="P41" s="662"/>
      <c r="Q41" s="663"/>
      <c r="R41" s="664" t="s">
        <v>179</v>
      </c>
      <c r="S41" s="665"/>
      <c r="T41" s="665"/>
      <c r="U41" s="665"/>
      <c r="V41" s="665"/>
      <c r="W41" s="665"/>
      <c r="X41" s="665"/>
      <c r="Y41" s="666"/>
      <c r="Z41" s="691" t="s">
        <v>179</v>
      </c>
      <c r="AA41" s="691"/>
      <c r="AB41" s="691"/>
      <c r="AC41" s="691"/>
      <c r="AD41" s="692" t="s">
        <v>233</v>
      </c>
      <c r="AE41" s="692"/>
      <c r="AF41" s="692"/>
      <c r="AG41" s="692"/>
      <c r="AH41" s="692"/>
      <c r="AI41" s="692"/>
      <c r="AJ41" s="692"/>
      <c r="AK41" s="692"/>
      <c r="AL41" s="667" t="s">
        <v>179</v>
      </c>
      <c r="AM41" s="668"/>
      <c r="AN41" s="668"/>
      <c r="AO41" s="693"/>
      <c r="AQ41" s="699" t="s">
        <v>350</v>
      </c>
      <c r="AR41" s="700"/>
      <c r="AS41" s="700"/>
      <c r="AT41" s="700"/>
      <c r="AU41" s="700"/>
      <c r="AV41" s="700"/>
      <c r="AW41" s="700"/>
      <c r="AX41" s="700"/>
      <c r="AY41" s="701"/>
      <c r="AZ41" s="664">
        <v>268740</v>
      </c>
      <c r="BA41" s="665"/>
      <c r="BB41" s="665"/>
      <c r="BC41" s="665"/>
      <c r="BD41" s="675"/>
      <c r="BE41" s="675"/>
      <c r="BF41" s="702"/>
      <c r="BG41" s="707"/>
      <c r="BH41" s="708"/>
      <c r="BI41" s="708"/>
      <c r="BJ41" s="708"/>
      <c r="BK41" s="708"/>
      <c r="BL41" s="222"/>
      <c r="BM41" s="703" t="s">
        <v>351</v>
      </c>
      <c r="BN41" s="703"/>
      <c r="BO41" s="703"/>
      <c r="BP41" s="703"/>
      <c r="BQ41" s="703"/>
      <c r="BR41" s="703"/>
      <c r="BS41" s="703"/>
      <c r="BT41" s="703"/>
      <c r="BU41" s="704"/>
      <c r="BV41" s="664" t="s">
        <v>245</v>
      </c>
      <c r="BW41" s="665"/>
      <c r="BX41" s="665"/>
      <c r="BY41" s="665"/>
      <c r="BZ41" s="665"/>
      <c r="CA41" s="665"/>
      <c r="CB41" s="705"/>
      <c r="CD41" s="706" t="s">
        <v>352</v>
      </c>
      <c r="CE41" s="703"/>
      <c r="CF41" s="703"/>
      <c r="CG41" s="703"/>
      <c r="CH41" s="703"/>
      <c r="CI41" s="703"/>
      <c r="CJ41" s="703"/>
      <c r="CK41" s="703"/>
      <c r="CL41" s="703"/>
      <c r="CM41" s="703"/>
      <c r="CN41" s="703"/>
      <c r="CO41" s="703"/>
      <c r="CP41" s="703"/>
      <c r="CQ41" s="704"/>
      <c r="CR41" s="664" t="s">
        <v>179</v>
      </c>
      <c r="CS41" s="675"/>
      <c r="CT41" s="675"/>
      <c r="CU41" s="675"/>
      <c r="CV41" s="675"/>
      <c r="CW41" s="675"/>
      <c r="CX41" s="675"/>
      <c r="CY41" s="676"/>
      <c r="CZ41" s="667" t="s">
        <v>179</v>
      </c>
      <c r="DA41" s="677"/>
      <c r="DB41" s="677"/>
      <c r="DC41" s="678"/>
      <c r="DD41" s="670" t="s">
        <v>233</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353</v>
      </c>
      <c r="C42" s="662"/>
      <c r="D42" s="662"/>
      <c r="E42" s="662"/>
      <c r="F42" s="662"/>
      <c r="G42" s="662"/>
      <c r="H42" s="662"/>
      <c r="I42" s="662"/>
      <c r="J42" s="662"/>
      <c r="K42" s="662"/>
      <c r="L42" s="662"/>
      <c r="M42" s="662"/>
      <c r="N42" s="662"/>
      <c r="O42" s="662"/>
      <c r="P42" s="662"/>
      <c r="Q42" s="663"/>
      <c r="R42" s="664" t="s">
        <v>233</v>
      </c>
      <c r="S42" s="665"/>
      <c r="T42" s="665"/>
      <c r="U42" s="665"/>
      <c r="V42" s="665"/>
      <c r="W42" s="665"/>
      <c r="X42" s="665"/>
      <c r="Y42" s="666"/>
      <c r="Z42" s="691" t="s">
        <v>245</v>
      </c>
      <c r="AA42" s="691"/>
      <c r="AB42" s="691"/>
      <c r="AC42" s="691"/>
      <c r="AD42" s="692" t="s">
        <v>245</v>
      </c>
      <c r="AE42" s="692"/>
      <c r="AF42" s="692"/>
      <c r="AG42" s="692"/>
      <c r="AH42" s="692"/>
      <c r="AI42" s="692"/>
      <c r="AJ42" s="692"/>
      <c r="AK42" s="692"/>
      <c r="AL42" s="667" t="s">
        <v>233</v>
      </c>
      <c r="AM42" s="668"/>
      <c r="AN42" s="668"/>
      <c r="AO42" s="693"/>
      <c r="AQ42" s="711" t="s">
        <v>354</v>
      </c>
      <c r="AR42" s="712"/>
      <c r="AS42" s="712"/>
      <c r="AT42" s="712"/>
      <c r="AU42" s="712"/>
      <c r="AV42" s="712"/>
      <c r="AW42" s="712"/>
      <c r="AX42" s="712"/>
      <c r="AY42" s="713"/>
      <c r="AZ42" s="644">
        <v>861597</v>
      </c>
      <c r="BA42" s="679"/>
      <c r="BB42" s="679"/>
      <c r="BC42" s="679"/>
      <c r="BD42" s="645"/>
      <c r="BE42" s="645"/>
      <c r="BF42" s="694"/>
      <c r="BG42" s="709"/>
      <c r="BH42" s="710"/>
      <c r="BI42" s="710"/>
      <c r="BJ42" s="710"/>
      <c r="BK42" s="710"/>
      <c r="BL42" s="223"/>
      <c r="BM42" s="695" t="s">
        <v>355</v>
      </c>
      <c r="BN42" s="695"/>
      <c r="BO42" s="695"/>
      <c r="BP42" s="695"/>
      <c r="BQ42" s="695"/>
      <c r="BR42" s="695"/>
      <c r="BS42" s="695"/>
      <c r="BT42" s="695"/>
      <c r="BU42" s="696"/>
      <c r="BV42" s="644">
        <v>360</v>
      </c>
      <c r="BW42" s="679"/>
      <c r="BX42" s="679"/>
      <c r="BY42" s="679"/>
      <c r="BZ42" s="679"/>
      <c r="CA42" s="679"/>
      <c r="CB42" s="697"/>
      <c r="CD42" s="661" t="s">
        <v>356</v>
      </c>
      <c r="CE42" s="662"/>
      <c r="CF42" s="662"/>
      <c r="CG42" s="662"/>
      <c r="CH42" s="662"/>
      <c r="CI42" s="662"/>
      <c r="CJ42" s="662"/>
      <c r="CK42" s="662"/>
      <c r="CL42" s="662"/>
      <c r="CM42" s="662"/>
      <c r="CN42" s="662"/>
      <c r="CO42" s="662"/>
      <c r="CP42" s="662"/>
      <c r="CQ42" s="663"/>
      <c r="CR42" s="664">
        <v>2240669</v>
      </c>
      <c r="CS42" s="675"/>
      <c r="CT42" s="675"/>
      <c r="CU42" s="675"/>
      <c r="CV42" s="675"/>
      <c r="CW42" s="675"/>
      <c r="CX42" s="675"/>
      <c r="CY42" s="676"/>
      <c r="CZ42" s="667">
        <v>17.600000000000001</v>
      </c>
      <c r="DA42" s="677"/>
      <c r="DB42" s="677"/>
      <c r="DC42" s="678"/>
      <c r="DD42" s="670">
        <v>333847</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357</v>
      </c>
      <c r="C43" s="662"/>
      <c r="D43" s="662"/>
      <c r="E43" s="662"/>
      <c r="F43" s="662"/>
      <c r="G43" s="662"/>
      <c r="H43" s="662"/>
      <c r="I43" s="662"/>
      <c r="J43" s="662"/>
      <c r="K43" s="662"/>
      <c r="L43" s="662"/>
      <c r="M43" s="662"/>
      <c r="N43" s="662"/>
      <c r="O43" s="662"/>
      <c r="P43" s="662"/>
      <c r="Q43" s="663"/>
      <c r="R43" s="664">
        <v>166963</v>
      </c>
      <c r="S43" s="665"/>
      <c r="T43" s="665"/>
      <c r="U43" s="665"/>
      <c r="V43" s="665"/>
      <c r="W43" s="665"/>
      <c r="X43" s="665"/>
      <c r="Y43" s="666"/>
      <c r="Z43" s="691">
        <v>1.3</v>
      </c>
      <c r="AA43" s="691"/>
      <c r="AB43" s="691"/>
      <c r="AC43" s="691"/>
      <c r="AD43" s="692" t="s">
        <v>245</v>
      </c>
      <c r="AE43" s="692"/>
      <c r="AF43" s="692"/>
      <c r="AG43" s="692"/>
      <c r="AH43" s="692"/>
      <c r="AI43" s="692"/>
      <c r="AJ43" s="692"/>
      <c r="AK43" s="692"/>
      <c r="AL43" s="667" t="s">
        <v>233</v>
      </c>
      <c r="AM43" s="668"/>
      <c r="AN43" s="668"/>
      <c r="AO43" s="693"/>
      <c r="BV43" s="224"/>
      <c r="BW43" s="224"/>
      <c r="BX43" s="224"/>
      <c r="BY43" s="224"/>
      <c r="BZ43" s="224"/>
      <c r="CA43" s="224"/>
      <c r="CB43" s="224"/>
      <c r="CD43" s="661" t="s">
        <v>358</v>
      </c>
      <c r="CE43" s="662"/>
      <c r="CF43" s="662"/>
      <c r="CG43" s="662"/>
      <c r="CH43" s="662"/>
      <c r="CI43" s="662"/>
      <c r="CJ43" s="662"/>
      <c r="CK43" s="662"/>
      <c r="CL43" s="662"/>
      <c r="CM43" s="662"/>
      <c r="CN43" s="662"/>
      <c r="CO43" s="662"/>
      <c r="CP43" s="662"/>
      <c r="CQ43" s="663"/>
      <c r="CR43" s="664">
        <v>30226</v>
      </c>
      <c r="CS43" s="675"/>
      <c r="CT43" s="675"/>
      <c r="CU43" s="675"/>
      <c r="CV43" s="675"/>
      <c r="CW43" s="675"/>
      <c r="CX43" s="675"/>
      <c r="CY43" s="676"/>
      <c r="CZ43" s="667">
        <v>0.2</v>
      </c>
      <c r="DA43" s="677"/>
      <c r="DB43" s="677"/>
      <c r="DC43" s="678"/>
      <c r="DD43" s="670">
        <v>30226</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359</v>
      </c>
      <c r="C44" s="642"/>
      <c r="D44" s="642"/>
      <c r="E44" s="642"/>
      <c r="F44" s="642"/>
      <c r="G44" s="642"/>
      <c r="H44" s="642"/>
      <c r="I44" s="642"/>
      <c r="J44" s="642"/>
      <c r="K44" s="642"/>
      <c r="L44" s="642"/>
      <c r="M44" s="642"/>
      <c r="N44" s="642"/>
      <c r="O44" s="642"/>
      <c r="P44" s="642"/>
      <c r="Q44" s="643"/>
      <c r="R44" s="644">
        <v>13165865</v>
      </c>
      <c r="S44" s="679"/>
      <c r="T44" s="679"/>
      <c r="U44" s="679"/>
      <c r="V44" s="679"/>
      <c r="W44" s="679"/>
      <c r="X44" s="679"/>
      <c r="Y44" s="680"/>
      <c r="Z44" s="681">
        <v>100</v>
      </c>
      <c r="AA44" s="681"/>
      <c r="AB44" s="681"/>
      <c r="AC44" s="681"/>
      <c r="AD44" s="682">
        <v>6341228</v>
      </c>
      <c r="AE44" s="682"/>
      <c r="AF44" s="682"/>
      <c r="AG44" s="682"/>
      <c r="AH44" s="682"/>
      <c r="AI44" s="682"/>
      <c r="AJ44" s="682"/>
      <c r="AK44" s="682"/>
      <c r="AL44" s="647">
        <v>100</v>
      </c>
      <c r="AM44" s="683"/>
      <c r="AN44" s="683"/>
      <c r="AO44" s="684"/>
      <c r="CD44" s="685" t="s">
        <v>305</v>
      </c>
      <c r="CE44" s="686"/>
      <c r="CF44" s="661" t="s">
        <v>360</v>
      </c>
      <c r="CG44" s="662"/>
      <c r="CH44" s="662"/>
      <c r="CI44" s="662"/>
      <c r="CJ44" s="662"/>
      <c r="CK44" s="662"/>
      <c r="CL44" s="662"/>
      <c r="CM44" s="662"/>
      <c r="CN44" s="662"/>
      <c r="CO44" s="662"/>
      <c r="CP44" s="662"/>
      <c r="CQ44" s="663"/>
      <c r="CR44" s="664">
        <v>1920702</v>
      </c>
      <c r="CS44" s="665"/>
      <c r="CT44" s="665"/>
      <c r="CU44" s="665"/>
      <c r="CV44" s="665"/>
      <c r="CW44" s="665"/>
      <c r="CX44" s="665"/>
      <c r="CY44" s="666"/>
      <c r="CZ44" s="667">
        <v>15.1</v>
      </c>
      <c r="DA44" s="668"/>
      <c r="DB44" s="668"/>
      <c r="DC44" s="669"/>
      <c r="DD44" s="670">
        <v>296072</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361</v>
      </c>
      <c r="CG45" s="662"/>
      <c r="CH45" s="662"/>
      <c r="CI45" s="662"/>
      <c r="CJ45" s="662"/>
      <c r="CK45" s="662"/>
      <c r="CL45" s="662"/>
      <c r="CM45" s="662"/>
      <c r="CN45" s="662"/>
      <c r="CO45" s="662"/>
      <c r="CP45" s="662"/>
      <c r="CQ45" s="663"/>
      <c r="CR45" s="664">
        <v>380341</v>
      </c>
      <c r="CS45" s="675"/>
      <c r="CT45" s="675"/>
      <c r="CU45" s="675"/>
      <c r="CV45" s="675"/>
      <c r="CW45" s="675"/>
      <c r="CX45" s="675"/>
      <c r="CY45" s="676"/>
      <c r="CZ45" s="667">
        <v>3</v>
      </c>
      <c r="DA45" s="677"/>
      <c r="DB45" s="677"/>
      <c r="DC45" s="678"/>
      <c r="DD45" s="670">
        <v>27213</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6" t="s">
        <v>362</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363</v>
      </c>
      <c r="CG46" s="662"/>
      <c r="CH46" s="662"/>
      <c r="CI46" s="662"/>
      <c r="CJ46" s="662"/>
      <c r="CK46" s="662"/>
      <c r="CL46" s="662"/>
      <c r="CM46" s="662"/>
      <c r="CN46" s="662"/>
      <c r="CO46" s="662"/>
      <c r="CP46" s="662"/>
      <c r="CQ46" s="663"/>
      <c r="CR46" s="664">
        <v>1531911</v>
      </c>
      <c r="CS46" s="665"/>
      <c r="CT46" s="665"/>
      <c r="CU46" s="665"/>
      <c r="CV46" s="665"/>
      <c r="CW46" s="665"/>
      <c r="CX46" s="665"/>
      <c r="CY46" s="666"/>
      <c r="CZ46" s="667">
        <v>12</v>
      </c>
      <c r="DA46" s="668"/>
      <c r="DB46" s="668"/>
      <c r="DC46" s="669"/>
      <c r="DD46" s="670">
        <v>260409</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364</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365</v>
      </c>
      <c r="CG47" s="662"/>
      <c r="CH47" s="662"/>
      <c r="CI47" s="662"/>
      <c r="CJ47" s="662"/>
      <c r="CK47" s="662"/>
      <c r="CL47" s="662"/>
      <c r="CM47" s="662"/>
      <c r="CN47" s="662"/>
      <c r="CO47" s="662"/>
      <c r="CP47" s="662"/>
      <c r="CQ47" s="663"/>
      <c r="CR47" s="664">
        <v>319967</v>
      </c>
      <c r="CS47" s="675"/>
      <c r="CT47" s="675"/>
      <c r="CU47" s="675"/>
      <c r="CV47" s="675"/>
      <c r="CW47" s="675"/>
      <c r="CX47" s="675"/>
      <c r="CY47" s="676"/>
      <c r="CZ47" s="667">
        <v>2.5</v>
      </c>
      <c r="DA47" s="677"/>
      <c r="DB47" s="677"/>
      <c r="DC47" s="678"/>
      <c r="DD47" s="670">
        <v>37775</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366</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367</v>
      </c>
      <c r="CG48" s="662"/>
      <c r="CH48" s="662"/>
      <c r="CI48" s="662"/>
      <c r="CJ48" s="662"/>
      <c r="CK48" s="662"/>
      <c r="CL48" s="662"/>
      <c r="CM48" s="662"/>
      <c r="CN48" s="662"/>
      <c r="CO48" s="662"/>
      <c r="CP48" s="662"/>
      <c r="CQ48" s="663"/>
      <c r="CR48" s="664" t="s">
        <v>368</v>
      </c>
      <c r="CS48" s="665"/>
      <c r="CT48" s="665"/>
      <c r="CU48" s="665"/>
      <c r="CV48" s="665"/>
      <c r="CW48" s="665"/>
      <c r="CX48" s="665"/>
      <c r="CY48" s="666"/>
      <c r="CZ48" s="667" t="s">
        <v>233</v>
      </c>
      <c r="DA48" s="668"/>
      <c r="DB48" s="668"/>
      <c r="DC48" s="669"/>
      <c r="DD48" s="670" t="s">
        <v>368</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369</v>
      </c>
      <c r="CE49" s="642"/>
      <c r="CF49" s="642"/>
      <c r="CG49" s="642"/>
      <c r="CH49" s="642"/>
      <c r="CI49" s="642"/>
      <c r="CJ49" s="642"/>
      <c r="CK49" s="642"/>
      <c r="CL49" s="642"/>
      <c r="CM49" s="642"/>
      <c r="CN49" s="642"/>
      <c r="CO49" s="642"/>
      <c r="CP49" s="642"/>
      <c r="CQ49" s="643"/>
      <c r="CR49" s="644">
        <v>12722342</v>
      </c>
      <c r="CS49" s="645"/>
      <c r="CT49" s="645"/>
      <c r="CU49" s="645"/>
      <c r="CV49" s="645"/>
      <c r="CW49" s="645"/>
      <c r="CX49" s="645"/>
      <c r="CY49" s="646"/>
      <c r="CZ49" s="647">
        <v>100</v>
      </c>
      <c r="DA49" s="648"/>
      <c r="DB49" s="648"/>
      <c r="DC49" s="649"/>
      <c r="DD49" s="650">
        <v>7434710</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FP//upTWpXEZ3r0qIpdvYc61rvHLsEREQsnwh3whArReCIGj89p37lx4nPFKYGrOo2kTjEDHd8+jpyMBUD57Ag==" saltValue="uZiHhoX924u3w4dg9CpMf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topLeftCell="A4" zoomScale="70" zoomScaleNormal="25" zoomScaleSheetLayoutView="70" workbookViewId="0">
      <selection activeCell="AA88" sqref="AA88:AE88"/>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54" t="s">
        <v>370</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371</v>
      </c>
      <c r="DK2" s="1156"/>
      <c r="DL2" s="1156"/>
      <c r="DM2" s="1156"/>
      <c r="DN2" s="1156"/>
      <c r="DO2" s="1157"/>
      <c r="DP2" s="231"/>
      <c r="DQ2" s="1155" t="s">
        <v>372</v>
      </c>
      <c r="DR2" s="1156"/>
      <c r="DS2" s="1156"/>
      <c r="DT2" s="1156"/>
      <c r="DU2" s="1156"/>
      <c r="DV2" s="1156"/>
      <c r="DW2" s="1156"/>
      <c r="DX2" s="1156"/>
      <c r="DY2" s="1156"/>
      <c r="DZ2" s="1157"/>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123" t="s">
        <v>373</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374</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15">
      <c r="A5" s="1059" t="s">
        <v>375</v>
      </c>
      <c r="B5" s="1060"/>
      <c r="C5" s="1060"/>
      <c r="D5" s="1060"/>
      <c r="E5" s="1060"/>
      <c r="F5" s="1060"/>
      <c r="G5" s="1060"/>
      <c r="H5" s="1060"/>
      <c r="I5" s="1060"/>
      <c r="J5" s="1060"/>
      <c r="K5" s="1060"/>
      <c r="L5" s="1060"/>
      <c r="M5" s="1060"/>
      <c r="N5" s="1060"/>
      <c r="O5" s="1060"/>
      <c r="P5" s="1061"/>
      <c r="Q5" s="1065" t="s">
        <v>376</v>
      </c>
      <c r="R5" s="1066"/>
      <c r="S5" s="1066"/>
      <c r="T5" s="1066"/>
      <c r="U5" s="1067"/>
      <c r="V5" s="1065" t="s">
        <v>377</v>
      </c>
      <c r="W5" s="1066"/>
      <c r="X5" s="1066"/>
      <c r="Y5" s="1066"/>
      <c r="Z5" s="1067"/>
      <c r="AA5" s="1065" t="s">
        <v>378</v>
      </c>
      <c r="AB5" s="1066"/>
      <c r="AC5" s="1066"/>
      <c r="AD5" s="1066"/>
      <c r="AE5" s="1066"/>
      <c r="AF5" s="1158" t="s">
        <v>379</v>
      </c>
      <c r="AG5" s="1066"/>
      <c r="AH5" s="1066"/>
      <c r="AI5" s="1066"/>
      <c r="AJ5" s="1079"/>
      <c r="AK5" s="1066" t="s">
        <v>380</v>
      </c>
      <c r="AL5" s="1066"/>
      <c r="AM5" s="1066"/>
      <c r="AN5" s="1066"/>
      <c r="AO5" s="1067"/>
      <c r="AP5" s="1065" t="s">
        <v>381</v>
      </c>
      <c r="AQ5" s="1066"/>
      <c r="AR5" s="1066"/>
      <c r="AS5" s="1066"/>
      <c r="AT5" s="1067"/>
      <c r="AU5" s="1065" t="s">
        <v>382</v>
      </c>
      <c r="AV5" s="1066"/>
      <c r="AW5" s="1066"/>
      <c r="AX5" s="1066"/>
      <c r="AY5" s="1079"/>
      <c r="AZ5" s="235"/>
      <c r="BA5" s="235"/>
      <c r="BB5" s="235"/>
      <c r="BC5" s="235"/>
      <c r="BD5" s="235"/>
      <c r="BE5" s="236"/>
      <c r="BF5" s="236"/>
      <c r="BG5" s="236"/>
      <c r="BH5" s="236"/>
      <c r="BI5" s="236"/>
      <c r="BJ5" s="236"/>
      <c r="BK5" s="236"/>
      <c r="BL5" s="236"/>
      <c r="BM5" s="236"/>
      <c r="BN5" s="236"/>
      <c r="BO5" s="236"/>
      <c r="BP5" s="236"/>
      <c r="BQ5" s="1059" t="s">
        <v>383</v>
      </c>
      <c r="BR5" s="1060"/>
      <c r="BS5" s="1060"/>
      <c r="BT5" s="1060"/>
      <c r="BU5" s="1060"/>
      <c r="BV5" s="1060"/>
      <c r="BW5" s="1060"/>
      <c r="BX5" s="1060"/>
      <c r="BY5" s="1060"/>
      <c r="BZ5" s="1060"/>
      <c r="CA5" s="1060"/>
      <c r="CB5" s="1060"/>
      <c r="CC5" s="1060"/>
      <c r="CD5" s="1060"/>
      <c r="CE5" s="1060"/>
      <c r="CF5" s="1060"/>
      <c r="CG5" s="1061"/>
      <c r="CH5" s="1065" t="s">
        <v>384</v>
      </c>
      <c r="CI5" s="1066"/>
      <c r="CJ5" s="1066"/>
      <c r="CK5" s="1066"/>
      <c r="CL5" s="1067"/>
      <c r="CM5" s="1065" t="s">
        <v>385</v>
      </c>
      <c r="CN5" s="1066"/>
      <c r="CO5" s="1066"/>
      <c r="CP5" s="1066"/>
      <c r="CQ5" s="1067"/>
      <c r="CR5" s="1065" t="s">
        <v>386</v>
      </c>
      <c r="CS5" s="1066"/>
      <c r="CT5" s="1066"/>
      <c r="CU5" s="1066"/>
      <c r="CV5" s="1067"/>
      <c r="CW5" s="1065" t="s">
        <v>387</v>
      </c>
      <c r="CX5" s="1066"/>
      <c r="CY5" s="1066"/>
      <c r="CZ5" s="1066"/>
      <c r="DA5" s="1067"/>
      <c r="DB5" s="1065" t="s">
        <v>388</v>
      </c>
      <c r="DC5" s="1066"/>
      <c r="DD5" s="1066"/>
      <c r="DE5" s="1066"/>
      <c r="DF5" s="1067"/>
      <c r="DG5" s="1148" t="s">
        <v>389</v>
      </c>
      <c r="DH5" s="1149"/>
      <c r="DI5" s="1149"/>
      <c r="DJ5" s="1149"/>
      <c r="DK5" s="1150"/>
      <c r="DL5" s="1148" t="s">
        <v>390</v>
      </c>
      <c r="DM5" s="1149"/>
      <c r="DN5" s="1149"/>
      <c r="DO5" s="1149"/>
      <c r="DP5" s="1150"/>
      <c r="DQ5" s="1065" t="s">
        <v>391</v>
      </c>
      <c r="DR5" s="1066"/>
      <c r="DS5" s="1066"/>
      <c r="DT5" s="1066"/>
      <c r="DU5" s="1067"/>
      <c r="DV5" s="1065" t="s">
        <v>382</v>
      </c>
      <c r="DW5" s="1066"/>
      <c r="DX5" s="1066"/>
      <c r="DY5" s="1066"/>
      <c r="DZ5" s="1079"/>
      <c r="EA5" s="237"/>
    </row>
    <row r="6" spans="1:131" s="238"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x14ac:dyDescent="0.15">
      <c r="A7" s="239">
        <v>1</v>
      </c>
      <c r="B7" s="1111" t="s">
        <v>392</v>
      </c>
      <c r="C7" s="1112"/>
      <c r="D7" s="1112"/>
      <c r="E7" s="1112"/>
      <c r="F7" s="1112"/>
      <c r="G7" s="1112"/>
      <c r="H7" s="1112"/>
      <c r="I7" s="1112"/>
      <c r="J7" s="1112"/>
      <c r="K7" s="1112"/>
      <c r="L7" s="1112"/>
      <c r="M7" s="1112"/>
      <c r="N7" s="1112"/>
      <c r="O7" s="1112"/>
      <c r="P7" s="1113"/>
      <c r="Q7" s="1166">
        <v>13094</v>
      </c>
      <c r="R7" s="1167"/>
      <c r="S7" s="1167"/>
      <c r="T7" s="1167"/>
      <c r="U7" s="1167"/>
      <c r="V7" s="1167">
        <v>12676</v>
      </c>
      <c r="W7" s="1167"/>
      <c r="X7" s="1167"/>
      <c r="Y7" s="1167"/>
      <c r="Z7" s="1167"/>
      <c r="AA7" s="1167">
        <v>418</v>
      </c>
      <c r="AB7" s="1167"/>
      <c r="AC7" s="1167"/>
      <c r="AD7" s="1167"/>
      <c r="AE7" s="1168"/>
      <c r="AF7" s="1169">
        <v>394</v>
      </c>
      <c r="AG7" s="1170"/>
      <c r="AH7" s="1170"/>
      <c r="AI7" s="1170"/>
      <c r="AJ7" s="1171"/>
      <c r="AK7" s="1172">
        <v>557</v>
      </c>
      <c r="AL7" s="1173"/>
      <c r="AM7" s="1173"/>
      <c r="AN7" s="1173"/>
      <c r="AO7" s="1173"/>
      <c r="AP7" s="1173">
        <v>15453</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t="s">
        <v>592</v>
      </c>
      <c r="BT7" s="1164"/>
      <c r="BU7" s="1164"/>
      <c r="BV7" s="1164"/>
      <c r="BW7" s="1164"/>
      <c r="BX7" s="1164"/>
      <c r="BY7" s="1164"/>
      <c r="BZ7" s="1164"/>
      <c r="CA7" s="1164"/>
      <c r="CB7" s="1164"/>
      <c r="CC7" s="1164"/>
      <c r="CD7" s="1164"/>
      <c r="CE7" s="1164"/>
      <c r="CF7" s="1164"/>
      <c r="CG7" s="1176"/>
      <c r="CH7" s="1160">
        <v>37</v>
      </c>
      <c r="CI7" s="1161"/>
      <c r="CJ7" s="1161"/>
      <c r="CK7" s="1161"/>
      <c r="CL7" s="1162"/>
      <c r="CM7" s="1160">
        <v>2227</v>
      </c>
      <c r="CN7" s="1161"/>
      <c r="CO7" s="1161"/>
      <c r="CP7" s="1161"/>
      <c r="CQ7" s="1162"/>
      <c r="CR7" s="1160">
        <v>5</v>
      </c>
      <c r="CS7" s="1161"/>
      <c r="CT7" s="1161"/>
      <c r="CU7" s="1161"/>
      <c r="CV7" s="1162"/>
      <c r="CW7" s="1160"/>
      <c r="CX7" s="1161"/>
      <c r="CY7" s="1161"/>
      <c r="CZ7" s="1161"/>
      <c r="DA7" s="1162"/>
      <c r="DB7" s="1160"/>
      <c r="DC7" s="1161"/>
      <c r="DD7" s="1161"/>
      <c r="DE7" s="1161"/>
      <c r="DF7" s="1162"/>
      <c r="DG7" s="1160"/>
      <c r="DH7" s="1161"/>
      <c r="DI7" s="1161"/>
      <c r="DJ7" s="1161"/>
      <c r="DK7" s="1162"/>
      <c r="DL7" s="1160"/>
      <c r="DM7" s="1161"/>
      <c r="DN7" s="1161"/>
      <c r="DO7" s="1161"/>
      <c r="DP7" s="1162"/>
      <c r="DQ7" s="1160"/>
      <c r="DR7" s="1161"/>
      <c r="DS7" s="1161"/>
      <c r="DT7" s="1161"/>
      <c r="DU7" s="1162"/>
      <c r="DV7" s="1163"/>
      <c r="DW7" s="1164"/>
      <c r="DX7" s="1164"/>
      <c r="DY7" s="1164"/>
      <c r="DZ7" s="1165"/>
      <c r="EA7" s="237"/>
    </row>
    <row r="8" spans="1:131" s="238" customFormat="1" ht="26.25" customHeight="1" x14ac:dyDescent="0.15">
      <c r="A8" s="241">
        <v>2</v>
      </c>
      <c r="B8" s="1094" t="s">
        <v>393</v>
      </c>
      <c r="C8" s="1095"/>
      <c r="D8" s="1095"/>
      <c r="E8" s="1095"/>
      <c r="F8" s="1095"/>
      <c r="G8" s="1095"/>
      <c r="H8" s="1095"/>
      <c r="I8" s="1095"/>
      <c r="J8" s="1095"/>
      <c r="K8" s="1095"/>
      <c r="L8" s="1095"/>
      <c r="M8" s="1095"/>
      <c r="N8" s="1095"/>
      <c r="O8" s="1095"/>
      <c r="P8" s="1096"/>
      <c r="Q8" s="1102">
        <v>47</v>
      </c>
      <c r="R8" s="1103"/>
      <c r="S8" s="1103"/>
      <c r="T8" s="1103"/>
      <c r="U8" s="1103"/>
      <c r="V8" s="1103">
        <v>22</v>
      </c>
      <c r="W8" s="1103"/>
      <c r="X8" s="1103"/>
      <c r="Y8" s="1103"/>
      <c r="Z8" s="1103"/>
      <c r="AA8" s="1103">
        <v>25</v>
      </c>
      <c r="AB8" s="1103"/>
      <c r="AC8" s="1103"/>
      <c r="AD8" s="1103"/>
      <c r="AE8" s="1104"/>
      <c r="AF8" s="1099">
        <v>25</v>
      </c>
      <c r="AG8" s="1100"/>
      <c r="AH8" s="1100"/>
      <c r="AI8" s="1100"/>
      <c r="AJ8" s="1101"/>
      <c r="AK8" s="1144" t="s">
        <v>591</v>
      </c>
      <c r="AL8" s="1145"/>
      <c r="AM8" s="1145"/>
      <c r="AN8" s="1145"/>
      <c r="AO8" s="1145"/>
      <c r="AP8" s="1145">
        <v>0</v>
      </c>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7"/>
    </row>
    <row r="9" spans="1:131" s="238" customFormat="1" ht="26.25" customHeight="1" x14ac:dyDescent="0.15">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7"/>
    </row>
    <row r="10" spans="1:131" s="238" customFormat="1" ht="26.25" customHeight="1" x14ac:dyDescent="0.15">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x14ac:dyDescent="0.15">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x14ac:dyDescent="0.15">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x14ac:dyDescent="0.15">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x14ac:dyDescent="0.15">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x14ac:dyDescent="0.15">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x14ac:dyDescent="0.15">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x14ac:dyDescent="0.15">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x14ac:dyDescent="0.15">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x14ac:dyDescent="0.15">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x14ac:dyDescent="0.15">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x14ac:dyDescent="0.2">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15">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394</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
      <c r="A23" s="243" t="s">
        <v>395</v>
      </c>
      <c r="B23" s="1001" t="s">
        <v>396</v>
      </c>
      <c r="C23" s="1002"/>
      <c r="D23" s="1002"/>
      <c r="E23" s="1002"/>
      <c r="F23" s="1002"/>
      <c r="G23" s="1002"/>
      <c r="H23" s="1002"/>
      <c r="I23" s="1002"/>
      <c r="J23" s="1002"/>
      <c r="K23" s="1002"/>
      <c r="L23" s="1002"/>
      <c r="M23" s="1002"/>
      <c r="N23" s="1002"/>
      <c r="O23" s="1002"/>
      <c r="P23" s="1012"/>
      <c r="Q23" s="1131">
        <v>13141</v>
      </c>
      <c r="R23" s="1125"/>
      <c r="S23" s="1125"/>
      <c r="T23" s="1125"/>
      <c r="U23" s="1125"/>
      <c r="V23" s="1125">
        <v>12698</v>
      </c>
      <c r="W23" s="1125"/>
      <c r="X23" s="1125"/>
      <c r="Y23" s="1125"/>
      <c r="Z23" s="1125"/>
      <c r="AA23" s="1125">
        <v>443</v>
      </c>
      <c r="AB23" s="1125"/>
      <c r="AC23" s="1125"/>
      <c r="AD23" s="1125"/>
      <c r="AE23" s="1132"/>
      <c r="AF23" s="1133">
        <v>419</v>
      </c>
      <c r="AG23" s="1125"/>
      <c r="AH23" s="1125"/>
      <c r="AI23" s="1125"/>
      <c r="AJ23" s="1134"/>
      <c r="AK23" s="1135"/>
      <c r="AL23" s="1136"/>
      <c r="AM23" s="1136"/>
      <c r="AN23" s="1136"/>
      <c r="AO23" s="1136"/>
      <c r="AP23" s="1125">
        <v>15453</v>
      </c>
      <c r="AQ23" s="1125"/>
      <c r="AR23" s="1125"/>
      <c r="AS23" s="1125"/>
      <c r="AT23" s="1125"/>
      <c r="AU23" s="1126"/>
      <c r="AV23" s="1126"/>
      <c r="AW23" s="1126"/>
      <c r="AX23" s="1126"/>
      <c r="AY23" s="1127"/>
      <c r="AZ23" s="1128" t="s">
        <v>397</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15">
      <c r="A24" s="1124" t="s">
        <v>398</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
      <c r="A25" s="1123" t="s">
        <v>399</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15">
      <c r="A26" s="1059" t="s">
        <v>375</v>
      </c>
      <c r="B26" s="1060"/>
      <c r="C26" s="1060"/>
      <c r="D26" s="1060"/>
      <c r="E26" s="1060"/>
      <c r="F26" s="1060"/>
      <c r="G26" s="1060"/>
      <c r="H26" s="1060"/>
      <c r="I26" s="1060"/>
      <c r="J26" s="1060"/>
      <c r="K26" s="1060"/>
      <c r="L26" s="1060"/>
      <c r="M26" s="1060"/>
      <c r="N26" s="1060"/>
      <c r="O26" s="1060"/>
      <c r="P26" s="1061"/>
      <c r="Q26" s="1065" t="s">
        <v>400</v>
      </c>
      <c r="R26" s="1066"/>
      <c r="S26" s="1066"/>
      <c r="T26" s="1066"/>
      <c r="U26" s="1067"/>
      <c r="V26" s="1065" t="s">
        <v>401</v>
      </c>
      <c r="W26" s="1066"/>
      <c r="X26" s="1066"/>
      <c r="Y26" s="1066"/>
      <c r="Z26" s="1067"/>
      <c r="AA26" s="1065" t="s">
        <v>402</v>
      </c>
      <c r="AB26" s="1066"/>
      <c r="AC26" s="1066"/>
      <c r="AD26" s="1066"/>
      <c r="AE26" s="1066"/>
      <c r="AF26" s="1119" t="s">
        <v>403</v>
      </c>
      <c r="AG26" s="1072"/>
      <c r="AH26" s="1072"/>
      <c r="AI26" s="1072"/>
      <c r="AJ26" s="1120"/>
      <c r="AK26" s="1066" t="s">
        <v>404</v>
      </c>
      <c r="AL26" s="1066"/>
      <c r="AM26" s="1066"/>
      <c r="AN26" s="1066"/>
      <c r="AO26" s="1067"/>
      <c r="AP26" s="1065" t="s">
        <v>405</v>
      </c>
      <c r="AQ26" s="1066"/>
      <c r="AR26" s="1066"/>
      <c r="AS26" s="1066"/>
      <c r="AT26" s="1067"/>
      <c r="AU26" s="1065" t="s">
        <v>406</v>
      </c>
      <c r="AV26" s="1066"/>
      <c r="AW26" s="1066"/>
      <c r="AX26" s="1066"/>
      <c r="AY26" s="1067"/>
      <c r="AZ26" s="1065" t="s">
        <v>407</v>
      </c>
      <c r="BA26" s="1066"/>
      <c r="BB26" s="1066"/>
      <c r="BC26" s="1066"/>
      <c r="BD26" s="1067"/>
      <c r="BE26" s="1065" t="s">
        <v>382</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15">
      <c r="A28" s="245">
        <v>1</v>
      </c>
      <c r="B28" s="1111" t="s">
        <v>408</v>
      </c>
      <c r="C28" s="1112"/>
      <c r="D28" s="1112"/>
      <c r="E28" s="1112"/>
      <c r="F28" s="1112"/>
      <c r="G28" s="1112"/>
      <c r="H28" s="1112"/>
      <c r="I28" s="1112"/>
      <c r="J28" s="1112"/>
      <c r="K28" s="1112"/>
      <c r="L28" s="1112"/>
      <c r="M28" s="1112"/>
      <c r="N28" s="1112"/>
      <c r="O28" s="1112"/>
      <c r="P28" s="1113"/>
      <c r="Q28" s="1114">
        <v>613</v>
      </c>
      <c r="R28" s="1115"/>
      <c r="S28" s="1115"/>
      <c r="T28" s="1115"/>
      <c r="U28" s="1115"/>
      <c r="V28" s="1115">
        <v>607</v>
      </c>
      <c r="W28" s="1115"/>
      <c r="X28" s="1115"/>
      <c r="Y28" s="1115"/>
      <c r="Z28" s="1115"/>
      <c r="AA28" s="1115">
        <v>6</v>
      </c>
      <c r="AB28" s="1115"/>
      <c r="AC28" s="1115"/>
      <c r="AD28" s="1115"/>
      <c r="AE28" s="1116"/>
      <c r="AF28" s="1117">
        <v>6</v>
      </c>
      <c r="AG28" s="1115"/>
      <c r="AH28" s="1115"/>
      <c r="AI28" s="1115"/>
      <c r="AJ28" s="1118"/>
      <c r="AK28" s="1106">
        <v>103</v>
      </c>
      <c r="AL28" s="1107"/>
      <c r="AM28" s="1107"/>
      <c r="AN28" s="1107"/>
      <c r="AO28" s="1107"/>
      <c r="AP28" s="1107" t="s">
        <v>591</v>
      </c>
      <c r="AQ28" s="1107"/>
      <c r="AR28" s="1107"/>
      <c r="AS28" s="1107"/>
      <c r="AT28" s="1107"/>
      <c r="AU28" s="1107" t="s">
        <v>591</v>
      </c>
      <c r="AV28" s="1107"/>
      <c r="AW28" s="1107"/>
      <c r="AX28" s="1107"/>
      <c r="AY28" s="1107"/>
      <c r="AZ28" s="1108" t="s">
        <v>591</v>
      </c>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15">
      <c r="A29" s="245">
        <v>2</v>
      </c>
      <c r="B29" s="1094" t="s">
        <v>409</v>
      </c>
      <c r="C29" s="1095"/>
      <c r="D29" s="1095"/>
      <c r="E29" s="1095"/>
      <c r="F29" s="1095"/>
      <c r="G29" s="1095"/>
      <c r="H29" s="1095"/>
      <c r="I29" s="1095"/>
      <c r="J29" s="1095"/>
      <c r="K29" s="1095"/>
      <c r="L29" s="1095"/>
      <c r="M29" s="1095"/>
      <c r="N29" s="1095"/>
      <c r="O29" s="1095"/>
      <c r="P29" s="1096"/>
      <c r="Q29" s="1102">
        <v>2596</v>
      </c>
      <c r="R29" s="1103"/>
      <c r="S29" s="1103"/>
      <c r="T29" s="1103"/>
      <c r="U29" s="1103"/>
      <c r="V29" s="1103">
        <v>2502</v>
      </c>
      <c r="W29" s="1103"/>
      <c r="X29" s="1103"/>
      <c r="Y29" s="1103"/>
      <c r="Z29" s="1103"/>
      <c r="AA29" s="1103">
        <v>94</v>
      </c>
      <c r="AB29" s="1103"/>
      <c r="AC29" s="1103"/>
      <c r="AD29" s="1103"/>
      <c r="AE29" s="1104"/>
      <c r="AF29" s="1099">
        <v>94</v>
      </c>
      <c r="AG29" s="1100"/>
      <c r="AH29" s="1100"/>
      <c r="AI29" s="1100"/>
      <c r="AJ29" s="1101"/>
      <c r="AK29" s="1044">
        <v>269</v>
      </c>
      <c r="AL29" s="1035"/>
      <c r="AM29" s="1035"/>
      <c r="AN29" s="1035"/>
      <c r="AO29" s="1035"/>
      <c r="AP29" s="1035" t="s">
        <v>591</v>
      </c>
      <c r="AQ29" s="1035"/>
      <c r="AR29" s="1035"/>
      <c r="AS29" s="1035"/>
      <c r="AT29" s="1035"/>
      <c r="AU29" s="1035" t="s">
        <v>591</v>
      </c>
      <c r="AV29" s="1035"/>
      <c r="AW29" s="1035"/>
      <c r="AX29" s="1035"/>
      <c r="AY29" s="1035"/>
      <c r="AZ29" s="1105" t="s">
        <v>591</v>
      </c>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15">
      <c r="A30" s="245">
        <v>3</v>
      </c>
      <c r="B30" s="1094" t="s">
        <v>410</v>
      </c>
      <c r="C30" s="1095"/>
      <c r="D30" s="1095"/>
      <c r="E30" s="1095"/>
      <c r="F30" s="1095"/>
      <c r="G30" s="1095"/>
      <c r="H30" s="1095"/>
      <c r="I30" s="1095"/>
      <c r="J30" s="1095"/>
      <c r="K30" s="1095"/>
      <c r="L30" s="1095"/>
      <c r="M30" s="1095"/>
      <c r="N30" s="1095"/>
      <c r="O30" s="1095"/>
      <c r="P30" s="1096"/>
      <c r="Q30" s="1102">
        <v>2805</v>
      </c>
      <c r="R30" s="1103"/>
      <c r="S30" s="1103"/>
      <c r="T30" s="1103"/>
      <c r="U30" s="1103"/>
      <c r="V30" s="1103">
        <v>2717</v>
      </c>
      <c r="W30" s="1103"/>
      <c r="X30" s="1103"/>
      <c r="Y30" s="1103"/>
      <c r="Z30" s="1103"/>
      <c r="AA30" s="1103">
        <v>88</v>
      </c>
      <c r="AB30" s="1103"/>
      <c r="AC30" s="1103"/>
      <c r="AD30" s="1103"/>
      <c r="AE30" s="1104"/>
      <c r="AF30" s="1099">
        <v>88</v>
      </c>
      <c r="AG30" s="1100"/>
      <c r="AH30" s="1100"/>
      <c r="AI30" s="1100"/>
      <c r="AJ30" s="1101"/>
      <c r="AK30" s="1044">
        <v>445</v>
      </c>
      <c r="AL30" s="1035"/>
      <c r="AM30" s="1035"/>
      <c r="AN30" s="1035"/>
      <c r="AO30" s="1035"/>
      <c r="AP30" s="1035" t="s">
        <v>591</v>
      </c>
      <c r="AQ30" s="1035"/>
      <c r="AR30" s="1035"/>
      <c r="AS30" s="1035"/>
      <c r="AT30" s="1035"/>
      <c r="AU30" s="1035" t="s">
        <v>591</v>
      </c>
      <c r="AV30" s="1035"/>
      <c r="AW30" s="1035"/>
      <c r="AX30" s="1035"/>
      <c r="AY30" s="1035"/>
      <c r="AZ30" s="1105" t="s">
        <v>591</v>
      </c>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15">
      <c r="A31" s="245">
        <v>4</v>
      </c>
      <c r="B31" s="1094" t="s">
        <v>411</v>
      </c>
      <c r="C31" s="1095"/>
      <c r="D31" s="1095"/>
      <c r="E31" s="1095"/>
      <c r="F31" s="1095"/>
      <c r="G31" s="1095"/>
      <c r="H31" s="1095"/>
      <c r="I31" s="1095"/>
      <c r="J31" s="1095"/>
      <c r="K31" s="1095"/>
      <c r="L31" s="1095"/>
      <c r="M31" s="1095"/>
      <c r="N31" s="1095"/>
      <c r="O31" s="1095"/>
      <c r="P31" s="1096"/>
      <c r="Q31" s="1102">
        <v>9</v>
      </c>
      <c r="R31" s="1103"/>
      <c r="S31" s="1103"/>
      <c r="T31" s="1103"/>
      <c r="U31" s="1103"/>
      <c r="V31" s="1103">
        <v>9</v>
      </c>
      <c r="W31" s="1103"/>
      <c r="X31" s="1103"/>
      <c r="Y31" s="1103"/>
      <c r="Z31" s="1103"/>
      <c r="AA31" s="1103" t="s">
        <v>591</v>
      </c>
      <c r="AB31" s="1103"/>
      <c r="AC31" s="1103"/>
      <c r="AD31" s="1103"/>
      <c r="AE31" s="1104"/>
      <c r="AF31" s="1099" t="s">
        <v>412</v>
      </c>
      <c r="AG31" s="1100"/>
      <c r="AH31" s="1100"/>
      <c r="AI31" s="1100"/>
      <c r="AJ31" s="1101"/>
      <c r="AK31" s="1044">
        <v>9</v>
      </c>
      <c r="AL31" s="1035"/>
      <c r="AM31" s="1035"/>
      <c r="AN31" s="1035"/>
      <c r="AO31" s="1035"/>
      <c r="AP31" s="1035">
        <v>13</v>
      </c>
      <c r="AQ31" s="1035"/>
      <c r="AR31" s="1035"/>
      <c r="AS31" s="1035"/>
      <c r="AT31" s="1035"/>
      <c r="AU31" s="1035">
        <v>13</v>
      </c>
      <c r="AV31" s="1035"/>
      <c r="AW31" s="1035"/>
      <c r="AX31" s="1035"/>
      <c r="AY31" s="1035"/>
      <c r="AZ31" s="1105" t="s">
        <v>591</v>
      </c>
      <c r="BA31" s="1105"/>
      <c r="BB31" s="1105"/>
      <c r="BC31" s="1105"/>
      <c r="BD31" s="1105"/>
      <c r="BE31" s="1036"/>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15">
      <c r="A32" s="245">
        <v>5</v>
      </c>
      <c r="B32" s="1094" t="s">
        <v>413</v>
      </c>
      <c r="C32" s="1095"/>
      <c r="D32" s="1095"/>
      <c r="E32" s="1095"/>
      <c r="F32" s="1095"/>
      <c r="G32" s="1095"/>
      <c r="H32" s="1095"/>
      <c r="I32" s="1095"/>
      <c r="J32" s="1095"/>
      <c r="K32" s="1095"/>
      <c r="L32" s="1095"/>
      <c r="M32" s="1095"/>
      <c r="N32" s="1095"/>
      <c r="O32" s="1095"/>
      <c r="P32" s="1096"/>
      <c r="Q32" s="1102">
        <v>2214</v>
      </c>
      <c r="R32" s="1103"/>
      <c r="S32" s="1103"/>
      <c r="T32" s="1103"/>
      <c r="U32" s="1103"/>
      <c r="V32" s="1103">
        <v>2119</v>
      </c>
      <c r="W32" s="1103"/>
      <c r="X32" s="1103"/>
      <c r="Y32" s="1103"/>
      <c r="Z32" s="1103"/>
      <c r="AA32" s="1103">
        <v>95</v>
      </c>
      <c r="AB32" s="1103"/>
      <c r="AC32" s="1103"/>
      <c r="AD32" s="1103"/>
      <c r="AE32" s="1104"/>
      <c r="AF32" s="1099">
        <v>52</v>
      </c>
      <c r="AG32" s="1100"/>
      <c r="AH32" s="1100"/>
      <c r="AI32" s="1100"/>
      <c r="AJ32" s="1101"/>
      <c r="AK32" s="1044">
        <v>549</v>
      </c>
      <c r="AL32" s="1035"/>
      <c r="AM32" s="1035"/>
      <c r="AN32" s="1035"/>
      <c r="AO32" s="1035"/>
      <c r="AP32" s="1035">
        <v>1508</v>
      </c>
      <c r="AQ32" s="1035"/>
      <c r="AR32" s="1035"/>
      <c r="AS32" s="1035"/>
      <c r="AT32" s="1035"/>
      <c r="AU32" s="1035">
        <v>1135</v>
      </c>
      <c r="AV32" s="1035"/>
      <c r="AW32" s="1035"/>
      <c r="AX32" s="1035"/>
      <c r="AY32" s="1035"/>
      <c r="AZ32" s="1105" t="s">
        <v>591</v>
      </c>
      <c r="BA32" s="1105"/>
      <c r="BB32" s="1105"/>
      <c r="BC32" s="1105"/>
      <c r="BD32" s="1105"/>
      <c r="BE32" s="1036" t="s">
        <v>414</v>
      </c>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15">
      <c r="A33" s="245">
        <v>6</v>
      </c>
      <c r="B33" s="1094" t="s">
        <v>415</v>
      </c>
      <c r="C33" s="1095"/>
      <c r="D33" s="1095"/>
      <c r="E33" s="1095"/>
      <c r="F33" s="1095"/>
      <c r="G33" s="1095"/>
      <c r="H33" s="1095"/>
      <c r="I33" s="1095"/>
      <c r="J33" s="1095"/>
      <c r="K33" s="1095"/>
      <c r="L33" s="1095"/>
      <c r="M33" s="1095"/>
      <c r="N33" s="1095"/>
      <c r="O33" s="1095"/>
      <c r="P33" s="1096"/>
      <c r="Q33" s="1102">
        <v>530</v>
      </c>
      <c r="R33" s="1103"/>
      <c r="S33" s="1103"/>
      <c r="T33" s="1103"/>
      <c r="U33" s="1103"/>
      <c r="V33" s="1103">
        <v>505</v>
      </c>
      <c r="W33" s="1103"/>
      <c r="X33" s="1103"/>
      <c r="Y33" s="1103"/>
      <c r="Z33" s="1103"/>
      <c r="AA33" s="1103">
        <v>25</v>
      </c>
      <c r="AB33" s="1103"/>
      <c r="AC33" s="1103"/>
      <c r="AD33" s="1103"/>
      <c r="AE33" s="1104"/>
      <c r="AF33" s="1099">
        <v>602</v>
      </c>
      <c r="AG33" s="1100"/>
      <c r="AH33" s="1100"/>
      <c r="AI33" s="1100"/>
      <c r="AJ33" s="1101"/>
      <c r="AK33" s="1044">
        <v>91</v>
      </c>
      <c r="AL33" s="1035"/>
      <c r="AM33" s="1035"/>
      <c r="AN33" s="1035"/>
      <c r="AO33" s="1035"/>
      <c r="AP33" s="1035">
        <v>1363</v>
      </c>
      <c r="AQ33" s="1035"/>
      <c r="AR33" s="1035"/>
      <c r="AS33" s="1035"/>
      <c r="AT33" s="1035"/>
      <c r="AU33" s="1035">
        <v>391</v>
      </c>
      <c r="AV33" s="1035"/>
      <c r="AW33" s="1035"/>
      <c r="AX33" s="1035"/>
      <c r="AY33" s="1035"/>
      <c r="AZ33" s="1105" t="s">
        <v>591</v>
      </c>
      <c r="BA33" s="1105"/>
      <c r="BB33" s="1105"/>
      <c r="BC33" s="1105"/>
      <c r="BD33" s="1105"/>
      <c r="BE33" s="1036" t="s">
        <v>416</v>
      </c>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15">
      <c r="A34" s="245">
        <v>7</v>
      </c>
      <c r="B34" s="1094" t="s">
        <v>417</v>
      </c>
      <c r="C34" s="1095"/>
      <c r="D34" s="1095"/>
      <c r="E34" s="1095"/>
      <c r="F34" s="1095"/>
      <c r="G34" s="1095"/>
      <c r="H34" s="1095"/>
      <c r="I34" s="1095"/>
      <c r="J34" s="1095"/>
      <c r="K34" s="1095"/>
      <c r="L34" s="1095"/>
      <c r="M34" s="1095"/>
      <c r="N34" s="1095"/>
      <c r="O34" s="1095"/>
      <c r="P34" s="1096"/>
      <c r="Q34" s="1102">
        <v>45</v>
      </c>
      <c r="R34" s="1103"/>
      <c r="S34" s="1103"/>
      <c r="T34" s="1103"/>
      <c r="U34" s="1103"/>
      <c r="V34" s="1103">
        <v>44</v>
      </c>
      <c r="W34" s="1103"/>
      <c r="X34" s="1103"/>
      <c r="Y34" s="1103"/>
      <c r="Z34" s="1103"/>
      <c r="AA34" s="1103">
        <v>1</v>
      </c>
      <c r="AB34" s="1103"/>
      <c r="AC34" s="1103"/>
      <c r="AD34" s="1103"/>
      <c r="AE34" s="1104"/>
      <c r="AF34" s="1099">
        <v>1</v>
      </c>
      <c r="AG34" s="1100"/>
      <c r="AH34" s="1100"/>
      <c r="AI34" s="1100"/>
      <c r="AJ34" s="1101"/>
      <c r="AK34" s="1044">
        <v>9</v>
      </c>
      <c r="AL34" s="1035"/>
      <c r="AM34" s="1035"/>
      <c r="AN34" s="1035"/>
      <c r="AO34" s="1035"/>
      <c r="AP34" s="1035">
        <v>51</v>
      </c>
      <c r="AQ34" s="1035"/>
      <c r="AR34" s="1035"/>
      <c r="AS34" s="1035"/>
      <c r="AT34" s="1035"/>
      <c r="AU34" s="1035">
        <v>34</v>
      </c>
      <c r="AV34" s="1035"/>
      <c r="AW34" s="1035"/>
      <c r="AX34" s="1035"/>
      <c r="AY34" s="1035"/>
      <c r="AZ34" s="1105" t="s">
        <v>591</v>
      </c>
      <c r="BA34" s="1105"/>
      <c r="BB34" s="1105"/>
      <c r="BC34" s="1105"/>
      <c r="BD34" s="1105"/>
      <c r="BE34" s="1036" t="s">
        <v>418</v>
      </c>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x14ac:dyDescent="0.15">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x14ac:dyDescent="0.15">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15">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15">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15">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15">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15">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15">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15">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15">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15">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15">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15">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15">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15">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15">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15">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15">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15">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15">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15">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15">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15">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15">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15">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15">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15">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419</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
      <c r="A63" s="243" t="s">
        <v>395</v>
      </c>
      <c r="B63" s="1001" t="s">
        <v>420</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842</v>
      </c>
      <c r="AG63" s="1023"/>
      <c r="AH63" s="1023"/>
      <c r="AI63" s="1023"/>
      <c r="AJ63" s="1086"/>
      <c r="AK63" s="1087"/>
      <c r="AL63" s="1027"/>
      <c r="AM63" s="1027"/>
      <c r="AN63" s="1027"/>
      <c r="AO63" s="1027"/>
      <c r="AP63" s="1023">
        <v>2935</v>
      </c>
      <c r="AQ63" s="1023"/>
      <c r="AR63" s="1023"/>
      <c r="AS63" s="1023"/>
      <c r="AT63" s="1023"/>
      <c r="AU63" s="1023">
        <v>1573</v>
      </c>
      <c r="AV63" s="1023"/>
      <c r="AW63" s="1023"/>
      <c r="AX63" s="1023"/>
      <c r="AY63" s="1023"/>
      <c r="AZ63" s="1081"/>
      <c r="BA63" s="1081"/>
      <c r="BB63" s="1081"/>
      <c r="BC63" s="1081"/>
      <c r="BD63" s="1081"/>
      <c r="BE63" s="1024"/>
      <c r="BF63" s="1024"/>
      <c r="BG63" s="1024"/>
      <c r="BH63" s="1024"/>
      <c r="BI63" s="1025"/>
      <c r="BJ63" s="1082" t="s">
        <v>421</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
      <c r="A65" s="235" t="s">
        <v>422</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15">
      <c r="A66" s="1059" t="s">
        <v>423</v>
      </c>
      <c r="B66" s="1060"/>
      <c r="C66" s="1060"/>
      <c r="D66" s="1060"/>
      <c r="E66" s="1060"/>
      <c r="F66" s="1060"/>
      <c r="G66" s="1060"/>
      <c r="H66" s="1060"/>
      <c r="I66" s="1060"/>
      <c r="J66" s="1060"/>
      <c r="K66" s="1060"/>
      <c r="L66" s="1060"/>
      <c r="M66" s="1060"/>
      <c r="N66" s="1060"/>
      <c r="O66" s="1060"/>
      <c r="P66" s="1061"/>
      <c r="Q66" s="1065" t="s">
        <v>424</v>
      </c>
      <c r="R66" s="1066"/>
      <c r="S66" s="1066"/>
      <c r="T66" s="1066"/>
      <c r="U66" s="1067"/>
      <c r="V66" s="1065" t="s">
        <v>425</v>
      </c>
      <c r="W66" s="1066"/>
      <c r="X66" s="1066"/>
      <c r="Y66" s="1066"/>
      <c r="Z66" s="1067"/>
      <c r="AA66" s="1065" t="s">
        <v>426</v>
      </c>
      <c r="AB66" s="1066"/>
      <c r="AC66" s="1066"/>
      <c r="AD66" s="1066"/>
      <c r="AE66" s="1067"/>
      <c r="AF66" s="1071" t="s">
        <v>427</v>
      </c>
      <c r="AG66" s="1072"/>
      <c r="AH66" s="1072"/>
      <c r="AI66" s="1072"/>
      <c r="AJ66" s="1073"/>
      <c r="AK66" s="1065" t="s">
        <v>428</v>
      </c>
      <c r="AL66" s="1060"/>
      <c r="AM66" s="1060"/>
      <c r="AN66" s="1060"/>
      <c r="AO66" s="1061"/>
      <c r="AP66" s="1065" t="s">
        <v>429</v>
      </c>
      <c r="AQ66" s="1066"/>
      <c r="AR66" s="1066"/>
      <c r="AS66" s="1066"/>
      <c r="AT66" s="1067"/>
      <c r="AU66" s="1065" t="s">
        <v>430</v>
      </c>
      <c r="AV66" s="1066"/>
      <c r="AW66" s="1066"/>
      <c r="AX66" s="1066"/>
      <c r="AY66" s="1067"/>
      <c r="AZ66" s="1065" t="s">
        <v>382</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15">
      <c r="A68" s="239">
        <v>1</v>
      </c>
      <c r="B68" s="1049" t="s">
        <v>593</v>
      </c>
      <c r="C68" s="1050"/>
      <c r="D68" s="1050"/>
      <c r="E68" s="1050"/>
      <c r="F68" s="1050"/>
      <c r="G68" s="1050"/>
      <c r="H68" s="1050"/>
      <c r="I68" s="1050"/>
      <c r="J68" s="1050"/>
      <c r="K68" s="1050"/>
      <c r="L68" s="1050"/>
      <c r="M68" s="1050"/>
      <c r="N68" s="1050"/>
      <c r="O68" s="1050"/>
      <c r="P68" s="1051"/>
      <c r="Q68" s="1052">
        <v>6462</v>
      </c>
      <c r="R68" s="1046"/>
      <c r="S68" s="1046"/>
      <c r="T68" s="1046"/>
      <c r="U68" s="1046"/>
      <c r="V68" s="1046">
        <v>5924</v>
      </c>
      <c r="W68" s="1046"/>
      <c r="X68" s="1046"/>
      <c r="Y68" s="1046"/>
      <c r="Z68" s="1046"/>
      <c r="AA68" s="1046">
        <v>538</v>
      </c>
      <c r="AB68" s="1046"/>
      <c r="AC68" s="1046"/>
      <c r="AD68" s="1046"/>
      <c r="AE68" s="1046"/>
      <c r="AF68" s="1046">
        <v>538</v>
      </c>
      <c r="AG68" s="1046"/>
      <c r="AH68" s="1046"/>
      <c r="AI68" s="1046"/>
      <c r="AJ68" s="1046"/>
      <c r="AK68" s="1046">
        <v>5</v>
      </c>
      <c r="AL68" s="1046"/>
      <c r="AM68" s="1046"/>
      <c r="AN68" s="1046"/>
      <c r="AO68" s="1046"/>
      <c r="AP68" s="1046" t="s">
        <v>591</v>
      </c>
      <c r="AQ68" s="1046"/>
      <c r="AR68" s="1046"/>
      <c r="AS68" s="1046"/>
      <c r="AT68" s="1046"/>
      <c r="AU68" s="1046" t="s">
        <v>591</v>
      </c>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15">
      <c r="A69" s="241">
        <v>2</v>
      </c>
      <c r="B69" s="1038" t="s">
        <v>594</v>
      </c>
      <c r="C69" s="1039"/>
      <c r="D69" s="1039"/>
      <c r="E69" s="1039"/>
      <c r="F69" s="1039"/>
      <c r="G69" s="1039"/>
      <c r="H69" s="1039"/>
      <c r="I69" s="1039"/>
      <c r="J69" s="1039"/>
      <c r="K69" s="1039"/>
      <c r="L69" s="1039"/>
      <c r="M69" s="1039"/>
      <c r="N69" s="1039"/>
      <c r="O69" s="1039"/>
      <c r="P69" s="1040"/>
      <c r="Q69" s="1041">
        <v>439</v>
      </c>
      <c r="R69" s="1035"/>
      <c r="S69" s="1035"/>
      <c r="T69" s="1035"/>
      <c r="U69" s="1035"/>
      <c r="V69" s="1035">
        <v>417</v>
      </c>
      <c r="W69" s="1035"/>
      <c r="X69" s="1035"/>
      <c r="Y69" s="1035"/>
      <c r="Z69" s="1035"/>
      <c r="AA69" s="1035">
        <v>22</v>
      </c>
      <c r="AB69" s="1035"/>
      <c r="AC69" s="1035"/>
      <c r="AD69" s="1035"/>
      <c r="AE69" s="1035"/>
      <c r="AF69" s="1035">
        <v>22</v>
      </c>
      <c r="AG69" s="1035"/>
      <c r="AH69" s="1035"/>
      <c r="AI69" s="1035"/>
      <c r="AJ69" s="1035"/>
      <c r="AK69" s="1035">
        <v>74</v>
      </c>
      <c r="AL69" s="1035"/>
      <c r="AM69" s="1035"/>
      <c r="AN69" s="1035"/>
      <c r="AO69" s="1035"/>
      <c r="AP69" s="1035">
        <v>119</v>
      </c>
      <c r="AQ69" s="1035"/>
      <c r="AR69" s="1035"/>
      <c r="AS69" s="1035"/>
      <c r="AT69" s="1035"/>
      <c r="AU69" s="1035" t="s">
        <v>591</v>
      </c>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15">
      <c r="A70" s="241">
        <v>3</v>
      </c>
      <c r="B70" s="1038" t="s">
        <v>595</v>
      </c>
      <c r="C70" s="1039"/>
      <c r="D70" s="1039"/>
      <c r="E70" s="1039"/>
      <c r="F70" s="1039"/>
      <c r="G70" s="1039"/>
      <c r="H70" s="1039"/>
      <c r="I70" s="1039"/>
      <c r="J70" s="1039"/>
      <c r="K70" s="1039"/>
      <c r="L70" s="1039"/>
      <c r="M70" s="1039"/>
      <c r="N70" s="1039"/>
      <c r="O70" s="1039"/>
      <c r="P70" s="1040"/>
      <c r="Q70" s="1041">
        <v>408</v>
      </c>
      <c r="R70" s="1035"/>
      <c r="S70" s="1035"/>
      <c r="T70" s="1035"/>
      <c r="U70" s="1035"/>
      <c r="V70" s="1035">
        <v>408</v>
      </c>
      <c r="W70" s="1035"/>
      <c r="X70" s="1035"/>
      <c r="Y70" s="1035"/>
      <c r="Z70" s="1035"/>
      <c r="AA70" s="1035">
        <v>5</v>
      </c>
      <c r="AB70" s="1035"/>
      <c r="AC70" s="1035"/>
      <c r="AD70" s="1035"/>
      <c r="AE70" s="1035"/>
      <c r="AF70" s="1035">
        <v>5</v>
      </c>
      <c r="AG70" s="1035"/>
      <c r="AH70" s="1035"/>
      <c r="AI70" s="1035"/>
      <c r="AJ70" s="1035"/>
      <c r="AK70" s="1035" t="s">
        <v>591</v>
      </c>
      <c r="AL70" s="1035"/>
      <c r="AM70" s="1035"/>
      <c r="AN70" s="1035"/>
      <c r="AO70" s="1035"/>
      <c r="AP70" s="1035" t="s">
        <v>591</v>
      </c>
      <c r="AQ70" s="1035"/>
      <c r="AR70" s="1035"/>
      <c r="AS70" s="1035"/>
      <c r="AT70" s="1035"/>
      <c r="AU70" s="1035" t="s">
        <v>591</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15">
      <c r="A71" s="241">
        <v>4</v>
      </c>
      <c r="B71" s="1038" t="s">
        <v>596</v>
      </c>
      <c r="C71" s="1039"/>
      <c r="D71" s="1039"/>
      <c r="E71" s="1039"/>
      <c r="F71" s="1039"/>
      <c r="G71" s="1039"/>
      <c r="H71" s="1039"/>
      <c r="I71" s="1039"/>
      <c r="J71" s="1039"/>
      <c r="K71" s="1039"/>
      <c r="L71" s="1039"/>
      <c r="M71" s="1039"/>
      <c r="N71" s="1039"/>
      <c r="O71" s="1039"/>
      <c r="P71" s="1040"/>
      <c r="Q71" s="1041">
        <v>741</v>
      </c>
      <c r="R71" s="1035"/>
      <c r="S71" s="1035"/>
      <c r="T71" s="1035"/>
      <c r="U71" s="1035"/>
      <c r="V71" s="1035">
        <v>733</v>
      </c>
      <c r="W71" s="1035"/>
      <c r="X71" s="1035"/>
      <c r="Y71" s="1035"/>
      <c r="Z71" s="1035"/>
      <c r="AA71" s="1035">
        <v>8</v>
      </c>
      <c r="AB71" s="1035"/>
      <c r="AC71" s="1035"/>
      <c r="AD71" s="1035"/>
      <c r="AE71" s="1035"/>
      <c r="AF71" s="1035">
        <v>8</v>
      </c>
      <c r="AG71" s="1035"/>
      <c r="AH71" s="1035"/>
      <c r="AI71" s="1035"/>
      <c r="AJ71" s="1035"/>
      <c r="AK71" s="1035" t="s">
        <v>591</v>
      </c>
      <c r="AL71" s="1035"/>
      <c r="AM71" s="1035"/>
      <c r="AN71" s="1035"/>
      <c r="AO71" s="1035"/>
      <c r="AP71" s="1035">
        <v>631</v>
      </c>
      <c r="AQ71" s="1035"/>
      <c r="AR71" s="1035"/>
      <c r="AS71" s="1035"/>
      <c r="AT71" s="1035"/>
      <c r="AU71" s="1035">
        <v>537</v>
      </c>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15">
      <c r="A72" s="241">
        <v>5</v>
      </c>
      <c r="B72" s="1038" t="s">
        <v>597</v>
      </c>
      <c r="C72" s="1039"/>
      <c r="D72" s="1039"/>
      <c r="E72" s="1039"/>
      <c r="F72" s="1039"/>
      <c r="G72" s="1039"/>
      <c r="H72" s="1039"/>
      <c r="I72" s="1039"/>
      <c r="J72" s="1039"/>
      <c r="K72" s="1039"/>
      <c r="L72" s="1039"/>
      <c r="M72" s="1039"/>
      <c r="N72" s="1039"/>
      <c r="O72" s="1039"/>
      <c r="P72" s="1040"/>
      <c r="Q72" s="1041">
        <v>141</v>
      </c>
      <c r="R72" s="1035"/>
      <c r="S72" s="1035"/>
      <c r="T72" s="1035"/>
      <c r="U72" s="1035"/>
      <c r="V72" s="1035">
        <v>139</v>
      </c>
      <c r="W72" s="1035"/>
      <c r="X72" s="1035"/>
      <c r="Y72" s="1035"/>
      <c r="Z72" s="1035"/>
      <c r="AA72" s="1035">
        <v>2</v>
      </c>
      <c r="AB72" s="1035"/>
      <c r="AC72" s="1035"/>
      <c r="AD72" s="1035"/>
      <c r="AE72" s="1035"/>
      <c r="AF72" s="1035">
        <v>2</v>
      </c>
      <c r="AG72" s="1035"/>
      <c r="AH72" s="1035"/>
      <c r="AI72" s="1035"/>
      <c r="AJ72" s="1035"/>
      <c r="AK72" s="1035">
        <v>10</v>
      </c>
      <c r="AL72" s="1035"/>
      <c r="AM72" s="1035"/>
      <c r="AN72" s="1035"/>
      <c r="AO72" s="1035"/>
      <c r="AP72" s="1035" t="s">
        <v>591</v>
      </c>
      <c r="AQ72" s="1035"/>
      <c r="AR72" s="1035"/>
      <c r="AS72" s="1035"/>
      <c r="AT72" s="1035"/>
      <c r="AU72" s="1035" t="s">
        <v>591</v>
      </c>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15">
      <c r="A73" s="241">
        <v>6</v>
      </c>
      <c r="B73" s="1038" t="s">
        <v>598</v>
      </c>
      <c r="C73" s="1039"/>
      <c r="D73" s="1039"/>
      <c r="E73" s="1039"/>
      <c r="F73" s="1039"/>
      <c r="G73" s="1039"/>
      <c r="H73" s="1039"/>
      <c r="I73" s="1039"/>
      <c r="J73" s="1039"/>
      <c r="K73" s="1039"/>
      <c r="L73" s="1039"/>
      <c r="M73" s="1039"/>
      <c r="N73" s="1039"/>
      <c r="O73" s="1039"/>
      <c r="P73" s="1040"/>
      <c r="Q73" s="1041">
        <v>111</v>
      </c>
      <c r="R73" s="1035"/>
      <c r="S73" s="1035"/>
      <c r="T73" s="1035"/>
      <c r="U73" s="1035"/>
      <c r="V73" s="1035">
        <v>110</v>
      </c>
      <c r="W73" s="1035"/>
      <c r="X73" s="1035"/>
      <c r="Y73" s="1035"/>
      <c r="Z73" s="1035"/>
      <c r="AA73" s="1035" t="s">
        <v>591</v>
      </c>
      <c r="AB73" s="1035"/>
      <c r="AC73" s="1035"/>
      <c r="AD73" s="1035"/>
      <c r="AE73" s="1035"/>
      <c r="AF73" s="1035" t="s">
        <v>591</v>
      </c>
      <c r="AG73" s="1035"/>
      <c r="AH73" s="1035"/>
      <c r="AI73" s="1035"/>
      <c r="AJ73" s="1035"/>
      <c r="AK73" s="1035">
        <v>10</v>
      </c>
      <c r="AL73" s="1035"/>
      <c r="AM73" s="1035"/>
      <c r="AN73" s="1035"/>
      <c r="AO73" s="1035"/>
      <c r="AP73" s="1035" t="s">
        <v>591</v>
      </c>
      <c r="AQ73" s="1035"/>
      <c r="AR73" s="1035"/>
      <c r="AS73" s="1035"/>
      <c r="AT73" s="1035"/>
      <c r="AU73" s="1035" t="s">
        <v>591</v>
      </c>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15">
      <c r="A74" s="241">
        <v>7</v>
      </c>
      <c r="B74" s="1038" t="s">
        <v>599</v>
      </c>
      <c r="C74" s="1039"/>
      <c r="D74" s="1039"/>
      <c r="E74" s="1039"/>
      <c r="F74" s="1039"/>
      <c r="G74" s="1039"/>
      <c r="H74" s="1039"/>
      <c r="I74" s="1039"/>
      <c r="J74" s="1039"/>
      <c r="K74" s="1039"/>
      <c r="L74" s="1039"/>
      <c r="M74" s="1039"/>
      <c r="N74" s="1039"/>
      <c r="O74" s="1039"/>
      <c r="P74" s="1040"/>
      <c r="Q74" s="1041">
        <v>490</v>
      </c>
      <c r="R74" s="1035"/>
      <c r="S74" s="1035"/>
      <c r="T74" s="1035"/>
      <c r="U74" s="1035"/>
      <c r="V74" s="1035">
        <v>469</v>
      </c>
      <c r="W74" s="1035"/>
      <c r="X74" s="1035"/>
      <c r="Y74" s="1035"/>
      <c r="Z74" s="1035"/>
      <c r="AA74" s="1035">
        <v>-11</v>
      </c>
      <c r="AB74" s="1035"/>
      <c r="AC74" s="1035"/>
      <c r="AD74" s="1035"/>
      <c r="AE74" s="1035"/>
      <c r="AF74" s="1035">
        <v>-11</v>
      </c>
      <c r="AG74" s="1035"/>
      <c r="AH74" s="1035"/>
      <c r="AI74" s="1035"/>
      <c r="AJ74" s="1035"/>
      <c r="AK74" s="1035" t="s">
        <v>591</v>
      </c>
      <c r="AL74" s="1035"/>
      <c r="AM74" s="1035"/>
      <c r="AN74" s="1035"/>
      <c r="AO74" s="1035"/>
      <c r="AP74" s="1035">
        <v>570</v>
      </c>
      <c r="AQ74" s="1035"/>
      <c r="AR74" s="1035"/>
      <c r="AS74" s="1035"/>
      <c r="AT74" s="1035"/>
      <c r="AU74" s="1035">
        <v>45</v>
      </c>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15">
      <c r="A75" s="241">
        <v>8</v>
      </c>
      <c r="B75" s="1038" t="s">
        <v>600</v>
      </c>
      <c r="C75" s="1039"/>
      <c r="D75" s="1039"/>
      <c r="E75" s="1039"/>
      <c r="F75" s="1039"/>
      <c r="G75" s="1039"/>
      <c r="H75" s="1039"/>
      <c r="I75" s="1039"/>
      <c r="J75" s="1039"/>
      <c r="K75" s="1039"/>
      <c r="L75" s="1039"/>
      <c r="M75" s="1039"/>
      <c r="N75" s="1039"/>
      <c r="O75" s="1039"/>
      <c r="P75" s="1040"/>
      <c r="Q75" s="1042">
        <v>43</v>
      </c>
      <c r="R75" s="1043"/>
      <c r="S75" s="1043"/>
      <c r="T75" s="1043"/>
      <c r="U75" s="1044"/>
      <c r="V75" s="1045">
        <v>35</v>
      </c>
      <c r="W75" s="1043"/>
      <c r="X75" s="1043"/>
      <c r="Y75" s="1043"/>
      <c r="Z75" s="1044"/>
      <c r="AA75" s="1045">
        <v>9</v>
      </c>
      <c r="AB75" s="1043"/>
      <c r="AC75" s="1043"/>
      <c r="AD75" s="1043"/>
      <c r="AE75" s="1044"/>
      <c r="AF75" s="1045">
        <v>9</v>
      </c>
      <c r="AG75" s="1043"/>
      <c r="AH75" s="1043"/>
      <c r="AI75" s="1043"/>
      <c r="AJ75" s="1044"/>
      <c r="AK75" s="1045" t="s">
        <v>591</v>
      </c>
      <c r="AL75" s="1043"/>
      <c r="AM75" s="1043"/>
      <c r="AN75" s="1043"/>
      <c r="AO75" s="1044"/>
      <c r="AP75" s="1045" t="s">
        <v>591</v>
      </c>
      <c r="AQ75" s="1043"/>
      <c r="AR75" s="1043"/>
      <c r="AS75" s="1043"/>
      <c r="AT75" s="1044"/>
      <c r="AU75" s="1045" t="s">
        <v>591</v>
      </c>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15">
      <c r="A76" s="241">
        <v>9</v>
      </c>
      <c r="B76" s="1038" t="s">
        <v>601</v>
      </c>
      <c r="C76" s="1039"/>
      <c r="D76" s="1039"/>
      <c r="E76" s="1039"/>
      <c r="F76" s="1039"/>
      <c r="G76" s="1039"/>
      <c r="H76" s="1039"/>
      <c r="I76" s="1039"/>
      <c r="J76" s="1039"/>
      <c r="K76" s="1039"/>
      <c r="L76" s="1039"/>
      <c r="M76" s="1039"/>
      <c r="N76" s="1039"/>
      <c r="O76" s="1039"/>
      <c r="P76" s="1040"/>
      <c r="Q76" s="1042">
        <v>7</v>
      </c>
      <c r="R76" s="1043"/>
      <c r="S76" s="1043"/>
      <c r="T76" s="1043"/>
      <c r="U76" s="1044"/>
      <c r="V76" s="1045">
        <v>6</v>
      </c>
      <c r="W76" s="1043"/>
      <c r="X76" s="1043"/>
      <c r="Y76" s="1043"/>
      <c r="Z76" s="1044"/>
      <c r="AA76" s="1045">
        <v>1</v>
      </c>
      <c r="AB76" s="1043"/>
      <c r="AC76" s="1043"/>
      <c r="AD76" s="1043"/>
      <c r="AE76" s="1044"/>
      <c r="AF76" s="1045">
        <v>1</v>
      </c>
      <c r="AG76" s="1043"/>
      <c r="AH76" s="1043"/>
      <c r="AI76" s="1043"/>
      <c r="AJ76" s="1044"/>
      <c r="AK76" s="1045" t="s">
        <v>591</v>
      </c>
      <c r="AL76" s="1043"/>
      <c r="AM76" s="1043"/>
      <c r="AN76" s="1043"/>
      <c r="AO76" s="1044"/>
      <c r="AP76" s="1045" t="s">
        <v>591</v>
      </c>
      <c r="AQ76" s="1043"/>
      <c r="AR76" s="1043"/>
      <c r="AS76" s="1043"/>
      <c r="AT76" s="1044"/>
      <c r="AU76" s="1045" t="s">
        <v>591</v>
      </c>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15">
      <c r="A77" s="241">
        <v>10</v>
      </c>
      <c r="B77" s="1038" t="s">
        <v>602</v>
      </c>
      <c r="C77" s="1039"/>
      <c r="D77" s="1039"/>
      <c r="E77" s="1039"/>
      <c r="F77" s="1039"/>
      <c r="G77" s="1039"/>
      <c r="H77" s="1039"/>
      <c r="I77" s="1039"/>
      <c r="J77" s="1039"/>
      <c r="K77" s="1039"/>
      <c r="L77" s="1039"/>
      <c r="M77" s="1039"/>
      <c r="N77" s="1039"/>
      <c r="O77" s="1039"/>
      <c r="P77" s="1040"/>
      <c r="Q77" s="1042">
        <v>61</v>
      </c>
      <c r="R77" s="1043"/>
      <c r="S77" s="1043"/>
      <c r="T77" s="1043"/>
      <c r="U77" s="1044"/>
      <c r="V77" s="1045">
        <v>57</v>
      </c>
      <c r="W77" s="1043"/>
      <c r="X77" s="1043"/>
      <c r="Y77" s="1043"/>
      <c r="Z77" s="1044"/>
      <c r="AA77" s="1045">
        <v>17</v>
      </c>
      <c r="AB77" s="1043"/>
      <c r="AC77" s="1043"/>
      <c r="AD77" s="1043"/>
      <c r="AE77" s="1044"/>
      <c r="AF77" s="1045">
        <v>17</v>
      </c>
      <c r="AG77" s="1043"/>
      <c r="AH77" s="1043"/>
      <c r="AI77" s="1043"/>
      <c r="AJ77" s="1044"/>
      <c r="AK77" s="1045" t="s">
        <v>591</v>
      </c>
      <c r="AL77" s="1043"/>
      <c r="AM77" s="1043"/>
      <c r="AN77" s="1043"/>
      <c r="AO77" s="1044"/>
      <c r="AP77" s="1045" t="s">
        <v>591</v>
      </c>
      <c r="AQ77" s="1043"/>
      <c r="AR77" s="1043"/>
      <c r="AS77" s="1043"/>
      <c r="AT77" s="1044"/>
      <c r="AU77" s="1045" t="s">
        <v>591</v>
      </c>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15">
      <c r="A78" s="241">
        <v>11</v>
      </c>
      <c r="B78" s="1038" t="s">
        <v>603</v>
      </c>
      <c r="C78" s="1039"/>
      <c r="D78" s="1039"/>
      <c r="E78" s="1039"/>
      <c r="F78" s="1039"/>
      <c r="G78" s="1039"/>
      <c r="H78" s="1039"/>
      <c r="I78" s="1039"/>
      <c r="J78" s="1039"/>
      <c r="K78" s="1039"/>
      <c r="L78" s="1039"/>
      <c r="M78" s="1039"/>
      <c r="N78" s="1039"/>
      <c r="O78" s="1039"/>
      <c r="P78" s="1040"/>
      <c r="Q78" s="1041">
        <v>126</v>
      </c>
      <c r="R78" s="1035"/>
      <c r="S78" s="1035"/>
      <c r="T78" s="1035"/>
      <c r="U78" s="1035"/>
      <c r="V78" s="1035">
        <v>111</v>
      </c>
      <c r="W78" s="1035"/>
      <c r="X78" s="1035"/>
      <c r="Y78" s="1035"/>
      <c r="Z78" s="1035"/>
      <c r="AA78" s="1035">
        <v>15</v>
      </c>
      <c r="AB78" s="1035"/>
      <c r="AC78" s="1035"/>
      <c r="AD78" s="1035"/>
      <c r="AE78" s="1035"/>
      <c r="AF78" s="1035">
        <v>15</v>
      </c>
      <c r="AG78" s="1035"/>
      <c r="AH78" s="1035"/>
      <c r="AI78" s="1035"/>
      <c r="AJ78" s="1035"/>
      <c r="AK78" s="1035" t="s">
        <v>591</v>
      </c>
      <c r="AL78" s="1035"/>
      <c r="AM78" s="1035"/>
      <c r="AN78" s="1035"/>
      <c r="AO78" s="1035"/>
      <c r="AP78" s="1035" t="s">
        <v>591</v>
      </c>
      <c r="AQ78" s="1035"/>
      <c r="AR78" s="1035"/>
      <c r="AS78" s="1035"/>
      <c r="AT78" s="1035"/>
      <c r="AU78" s="1035" t="s">
        <v>591</v>
      </c>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15">
      <c r="A79" s="241">
        <v>12</v>
      </c>
      <c r="B79" s="1038" t="s">
        <v>604</v>
      </c>
      <c r="C79" s="1039"/>
      <c r="D79" s="1039"/>
      <c r="E79" s="1039"/>
      <c r="F79" s="1039"/>
      <c r="G79" s="1039"/>
      <c r="H79" s="1039"/>
      <c r="I79" s="1039"/>
      <c r="J79" s="1039"/>
      <c r="K79" s="1039"/>
      <c r="L79" s="1039"/>
      <c r="M79" s="1039"/>
      <c r="N79" s="1039"/>
      <c r="O79" s="1039"/>
      <c r="P79" s="1040"/>
      <c r="Q79" s="1041">
        <v>118</v>
      </c>
      <c r="R79" s="1035"/>
      <c r="S79" s="1035"/>
      <c r="T79" s="1035"/>
      <c r="U79" s="1035"/>
      <c r="V79" s="1035">
        <v>109</v>
      </c>
      <c r="W79" s="1035"/>
      <c r="X79" s="1035"/>
      <c r="Y79" s="1035"/>
      <c r="Z79" s="1035"/>
      <c r="AA79" s="1035">
        <v>9</v>
      </c>
      <c r="AB79" s="1035"/>
      <c r="AC79" s="1035"/>
      <c r="AD79" s="1035"/>
      <c r="AE79" s="1035"/>
      <c r="AF79" s="1035">
        <v>9</v>
      </c>
      <c r="AG79" s="1035"/>
      <c r="AH79" s="1035"/>
      <c r="AI79" s="1035"/>
      <c r="AJ79" s="1035"/>
      <c r="AK79" s="1035">
        <v>15</v>
      </c>
      <c r="AL79" s="1035"/>
      <c r="AM79" s="1035"/>
      <c r="AN79" s="1035"/>
      <c r="AO79" s="1035"/>
      <c r="AP79" s="1035" t="s">
        <v>591</v>
      </c>
      <c r="AQ79" s="1035"/>
      <c r="AR79" s="1035"/>
      <c r="AS79" s="1035"/>
      <c r="AT79" s="1035"/>
      <c r="AU79" s="1035" t="s">
        <v>591</v>
      </c>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15">
      <c r="A80" s="241">
        <v>13</v>
      </c>
      <c r="B80" s="1038" t="s">
        <v>605</v>
      </c>
      <c r="C80" s="1039"/>
      <c r="D80" s="1039"/>
      <c r="E80" s="1039"/>
      <c r="F80" s="1039"/>
      <c r="G80" s="1039"/>
      <c r="H80" s="1039"/>
      <c r="I80" s="1039"/>
      <c r="J80" s="1039"/>
      <c r="K80" s="1039"/>
      <c r="L80" s="1039"/>
      <c r="M80" s="1039"/>
      <c r="N80" s="1039"/>
      <c r="O80" s="1039"/>
      <c r="P80" s="1040"/>
      <c r="Q80" s="1041">
        <v>156662</v>
      </c>
      <c r="R80" s="1035"/>
      <c r="S80" s="1035"/>
      <c r="T80" s="1035"/>
      <c r="U80" s="1035"/>
      <c r="V80" s="1035">
        <v>152216</v>
      </c>
      <c r="W80" s="1035"/>
      <c r="X80" s="1035"/>
      <c r="Y80" s="1035"/>
      <c r="Z80" s="1035"/>
      <c r="AA80" s="1035">
        <v>4445</v>
      </c>
      <c r="AB80" s="1035"/>
      <c r="AC80" s="1035"/>
      <c r="AD80" s="1035"/>
      <c r="AE80" s="1035"/>
      <c r="AF80" s="1035">
        <v>4445</v>
      </c>
      <c r="AG80" s="1035"/>
      <c r="AH80" s="1035"/>
      <c r="AI80" s="1035"/>
      <c r="AJ80" s="1035"/>
      <c r="AK80" s="1035" t="s">
        <v>591</v>
      </c>
      <c r="AL80" s="1035"/>
      <c r="AM80" s="1035"/>
      <c r="AN80" s="1035"/>
      <c r="AO80" s="1035"/>
      <c r="AP80" s="1035" t="s">
        <v>591</v>
      </c>
      <c r="AQ80" s="1035"/>
      <c r="AR80" s="1035"/>
      <c r="AS80" s="1035"/>
      <c r="AT80" s="1035"/>
      <c r="AU80" s="1035" t="s">
        <v>591</v>
      </c>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15">
      <c r="A81" s="241">
        <v>14</v>
      </c>
      <c r="B81" s="1038" t="s">
        <v>606</v>
      </c>
      <c r="C81" s="1039"/>
      <c r="D81" s="1039"/>
      <c r="E81" s="1039"/>
      <c r="F81" s="1039"/>
      <c r="G81" s="1039"/>
      <c r="H81" s="1039"/>
      <c r="I81" s="1039"/>
      <c r="J81" s="1039"/>
      <c r="K81" s="1039"/>
      <c r="L81" s="1039"/>
      <c r="M81" s="1039"/>
      <c r="N81" s="1039"/>
      <c r="O81" s="1039"/>
      <c r="P81" s="1040"/>
      <c r="Q81" s="1041">
        <v>242</v>
      </c>
      <c r="R81" s="1035"/>
      <c r="S81" s="1035"/>
      <c r="T81" s="1035"/>
      <c r="U81" s="1035"/>
      <c r="V81" s="1035">
        <v>224</v>
      </c>
      <c r="W81" s="1035"/>
      <c r="X81" s="1035"/>
      <c r="Y81" s="1035"/>
      <c r="Z81" s="1035"/>
      <c r="AA81" s="1035">
        <v>19</v>
      </c>
      <c r="AB81" s="1035"/>
      <c r="AC81" s="1035"/>
      <c r="AD81" s="1035"/>
      <c r="AE81" s="1035"/>
      <c r="AF81" s="1035">
        <v>19</v>
      </c>
      <c r="AG81" s="1035"/>
      <c r="AH81" s="1035"/>
      <c r="AI81" s="1035"/>
      <c r="AJ81" s="1035"/>
      <c r="AK81" s="1035">
        <v>14</v>
      </c>
      <c r="AL81" s="1035"/>
      <c r="AM81" s="1035"/>
      <c r="AN81" s="1035"/>
      <c r="AO81" s="1035"/>
      <c r="AP81" s="1035" t="s">
        <v>591</v>
      </c>
      <c r="AQ81" s="1035"/>
      <c r="AR81" s="1035"/>
      <c r="AS81" s="1035"/>
      <c r="AT81" s="1035"/>
      <c r="AU81" s="1035" t="s">
        <v>591</v>
      </c>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15">
      <c r="A82" s="241">
        <v>15</v>
      </c>
      <c r="B82" s="1038" t="s">
        <v>607</v>
      </c>
      <c r="C82" s="1039"/>
      <c r="D82" s="1039"/>
      <c r="E82" s="1039"/>
      <c r="F82" s="1039"/>
      <c r="G82" s="1039"/>
      <c r="H82" s="1039"/>
      <c r="I82" s="1039"/>
      <c r="J82" s="1039"/>
      <c r="K82" s="1039"/>
      <c r="L82" s="1039"/>
      <c r="M82" s="1039"/>
      <c r="N82" s="1039"/>
      <c r="O82" s="1039"/>
      <c r="P82" s="1040"/>
      <c r="Q82" s="1041">
        <v>109</v>
      </c>
      <c r="R82" s="1035"/>
      <c r="S82" s="1035"/>
      <c r="T82" s="1035"/>
      <c r="U82" s="1035"/>
      <c r="V82" s="1035">
        <v>98</v>
      </c>
      <c r="W82" s="1035"/>
      <c r="X82" s="1035"/>
      <c r="Y82" s="1035"/>
      <c r="Z82" s="1035"/>
      <c r="AA82" s="1035">
        <v>11</v>
      </c>
      <c r="AB82" s="1035"/>
      <c r="AC82" s="1035"/>
      <c r="AD82" s="1035"/>
      <c r="AE82" s="1035"/>
      <c r="AF82" s="1035">
        <v>8</v>
      </c>
      <c r="AG82" s="1035"/>
      <c r="AH82" s="1035"/>
      <c r="AI82" s="1035"/>
      <c r="AJ82" s="1035"/>
      <c r="AK82" s="1035" t="s">
        <v>591</v>
      </c>
      <c r="AL82" s="1035"/>
      <c r="AM82" s="1035"/>
      <c r="AN82" s="1035"/>
      <c r="AO82" s="1035"/>
      <c r="AP82" s="1035" t="s">
        <v>591</v>
      </c>
      <c r="AQ82" s="1035"/>
      <c r="AR82" s="1035"/>
      <c r="AS82" s="1035"/>
      <c r="AT82" s="1035"/>
      <c r="AU82" s="1035" t="s">
        <v>591</v>
      </c>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15">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15">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15">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15">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15">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
      <c r="A88" s="243" t="s">
        <v>395</v>
      </c>
      <c r="B88" s="1001" t="s">
        <v>431</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5087</v>
      </c>
      <c r="AG88" s="1023"/>
      <c r="AH88" s="1023"/>
      <c r="AI88" s="1023"/>
      <c r="AJ88" s="1023"/>
      <c r="AK88" s="1027"/>
      <c r="AL88" s="1027"/>
      <c r="AM88" s="1027"/>
      <c r="AN88" s="1027"/>
      <c r="AO88" s="1027"/>
      <c r="AP88" s="1023">
        <v>1320</v>
      </c>
      <c r="AQ88" s="1023"/>
      <c r="AR88" s="1023"/>
      <c r="AS88" s="1023"/>
      <c r="AT88" s="1023"/>
      <c r="AU88" s="1023">
        <v>582</v>
      </c>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395</v>
      </c>
      <c r="BR102" s="1001" t="s">
        <v>432</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5</v>
      </c>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433</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434</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435</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436</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1006" t="s">
        <v>437</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438</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15">
      <c r="A109" s="959" t="s">
        <v>439</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440</v>
      </c>
      <c r="AB109" s="960"/>
      <c r="AC109" s="960"/>
      <c r="AD109" s="960"/>
      <c r="AE109" s="961"/>
      <c r="AF109" s="962" t="s">
        <v>441</v>
      </c>
      <c r="AG109" s="960"/>
      <c r="AH109" s="960"/>
      <c r="AI109" s="960"/>
      <c r="AJ109" s="961"/>
      <c r="AK109" s="962" t="s">
        <v>308</v>
      </c>
      <c r="AL109" s="960"/>
      <c r="AM109" s="960"/>
      <c r="AN109" s="960"/>
      <c r="AO109" s="961"/>
      <c r="AP109" s="962" t="s">
        <v>442</v>
      </c>
      <c r="AQ109" s="960"/>
      <c r="AR109" s="960"/>
      <c r="AS109" s="960"/>
      <c r="AT109" s="993"/>
      <c r="AU109" s="959" t="s">
        <v>439</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440</v>
      </c>
      <c r="BR109" s="960"/>
      <c r="BS109" s="960"/>
      <c r="BT109" s="960"/>
      <c r="BU109" s="961"/>
      <c r="BV109" s="962" t="s">
        <v>441</v>
      </c>
      <c r="BW109" s="960"/>
      <c r="BX109" s="960"/>
      <c r="BY109" s="960"/>
      <c r="BZ109" s="961"/>
      <c r="CA109" s="962" t="s">
        <v>308</v>
      </c>
      <c r="CB109" s="960"/>
      <c r="CC109" s="960"/>
      <c r="CD109" s="960"/>
      <c r="CE109" s="961"/>
      <c r="CF109" s="1000" t="s">
        <v>442</v>
      </c>
      <c r="CG109" s="1000"/>
      <c r="CH109" s="1000"/>
      <c r="CI109" s="1000"/>
      <c r="CJ109" s="1000"/>
      <c r="CK109" s="962" t="s">
        <v>443</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440</v>
      </c>
      <c r="DH109" s="960"/>
      <c r="DI109" s="960"/>
      <c r="DJ109" s="960"/>
      <c r="DK109" s="961"/>
      <c r="DL109" s="962" t="s">
        <v>441</v>
      </c>
      <c r="DM109" s="960"/>
      <c r="DN109" s="960"/>
      <c r="DO109" s="960"/>
      <c r="DP109" s="961"/>
      <c r="DQ109" s="962" t="s">
        <v>308</v>
      </c>
      <c r="DR109" s="960"/>
      <c r="DS109" s="960"/>
      <c r="DT109" s="960"/>
      <c r="DU109" s="961"/>
      <c r="DV109" s="962" t="s">
        <v>442</v>
      </c>
      <c r="DW109" s="960"/>
      <c r="DX109" s="960"/>
      <c r="DY109" s="960"/>
      <c r="DZ109" s="993"/>
    </row>
    <row r="110" spans="1:131" s="233" customFormat="1" ht="26.25" customHeight="1" x14ac:dyDescent="0.15">
      <c r="A110" s="871" t="s">
        <v>444</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1351779</v>
      </c>
      <c r="AB110" s="953"/>
      <c r="AC110" s="953"/>
      <c r="AD110" s="953"/>
      <c r="AE110" s="954"/>
      <c r="AF110" s="955">
        <v>1323128</v>
      </c>
      <c r="AG110" s="953"/>
      <c r="AH110" s="953"/>
      <c r="AI110" s="953"/>
      <c r="AJ110" s="954"/>
      <c r="AK110" s="955">
        <v>1356614</v>
      </c>
      <c r="AL110" s="953"/>
      <c r="AM110" s="953"/>
      <c r="AN110" s="953"/>
      <c r="AO110" s="954"/>
      <c r="AP110" s="956">
        <v>25.4</v>
      </c>
      <c r="AQ110" s="957"/>
      <c r="AR110" s="957"/>
      <c r="AS110" s="957"/>
      <c r="AT110" s="958"/>
      <c r="AU110" s="994" t="s">
        <v>73</v>
      </c>
      <c r="AV110" s="995"/>
      <c r="AW110" s="995"/>
      <c r="AX110" s="995"/>
      <c r="AY110" s="995"/>
      <c r="AZ110" s="924" t="s">
        <v>445</v>
      </c>
      <c r="BA110" s="872"/>
      <c r="BB110" s="872"/>
      <c r="BC110" s="872"/>
      <c r="BD110" s="872"/>
      <c r="BE110" s="872"/>
      <c r="BF110" s="872"/>
      <c r="BG110" s="872"/>
      <c r="BH110" s="872"/>
      <c r="BI110" s="872"/>
      <c r="BJ110" s="872"/>
      <c r="BK110" s="872"/>
      <c r="BL110" s="872"/>
      <c r="BM110" s="872"/>
      <c r="BN110" s="872"/>
      <c r="BO110" s="872"/>
      <c r="BP110" s="873"/>
      <c r="BQ110" s="925">
        <v>13145017</v>
      </c>
      <c r="BR110" s="906"/>
      <c r="BS110" s="906"/>
      <c r="BT110" s="906"/>
      <c r="BU110" s="906"/>
      <c r="BV110" s="906">
        <v>14954691</v>
      </c>
      <c r="BW110" s="906"/>
      <c r="BX110" s="906"/>
      <c r="BY110" s="906"/>
      <c r="BZ110" s="906"/>
      <c r="CA110" s="906">
        <v>15453033</v>
      </c>
      <c r="CB110" s="906"/>
      <c r="CC110" s="906"/>
      <c r="CD110" s="906"/>
      <c r="CE110" s="906"/>
      <c r="CF110" s="930">
        <v>288.89999999999998</v>
      </c>
      <c r="CG110" s="931"/>
      <c r="CH110" s="931"/>
      <c r="CI110" s="931"/>
      <c r="CJ110" s="931"/>
      <c r="CK110" s="990" t="s">
        <v>446</v>
      </c>
      <c r="CL110" s="883"/>
      <c r="CM110" s="924" t="s">
        <v>447</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397</v>
      </c>
      <c r="DH110" s="906"/>
      <c r="DI110" s="906"/>
      <c r="DJ110" s="906"/>
      <c r="DK110" s="906"/>
      <c r="DL110" s="906" t="s">
        <v>233</v>
      </c>
      <c r="DM110" s="906"/>
      <c r="DN110" s="906"/>
      <c r="DO110" s="906"/>
      <c r="DP110" s="906"/>
      <c r="DQ110" s="906" t="s">
        <v>397</v>
      </c>
      <c r="DR110" s="906"/>
      <c r="DS110" s="906"/>
      <c r="DT110" s="906"/>
      <c r="DU110" s="906"/>
      <c r="DV110" s="907" t="s">
        <v>233</v>
      </c>
      <c r="DW110" s="907"/>
      <c r="DX110" s="907"/>
      <c r="DY110" s="907"/>
      <c r="DZ110" s="908"/>
    </row>
    <row r="111" spans="1:131" s="233" customFormat="1" ht="26.25" customHeight="1" x14ac:dyDescent="0.15">
      <c r="A111" s="838" t="s">
        <v>448</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397</v>
      </c>
      <c r="AB111" s="983"/>
      <c r="AC111" s="983"/>
      <c r="AD111" s="983"/>
      <c r="AE111" s="984"/>
      <c r="AF111" s="985" t="s">
        <v>421</v>
      </c>
      <c r="AG111" s="983"/>
      <c r="AH111" s="983"/>
      <c r="AI111" s="983"/>
      <c r="AJ111" s="984"/>
      <c r="AK111" s="985" t="s">
        <v>397</v>
      </c>
      <c r="AL111" s="983"/>
      <c r="AM111" s="983"/>
      <c r="AN111" s="983"/>
      <c r="AO111" s="984"/>
      <c r="AP111" s="986" t="s">
        <v>233</v>
      </c>
      <c r="AQ111" s="987"/>
      <c r="AR111" s="987"/>
      <c r="AS111" s="987"/>
      <c r="AT111" s="988"/>
      <c r="AU111" s="996"/>
      <c r="AV111" s="997"/>
      <c r="AW111" s="997"/>
      <c r="AX111" s="997"/>
      <c r="AY111" s="997"/>
      <c r="AZ111" s="879" t="s">
        <v>449</v>
      </c>
      <c r="BA111" s="816"/>
      <c r="BB111" s="816"/>
      <c r="BC111" s="816"/>
      <c r="BD111" s="816"/>
      <c r="BE111" s="816"/>
      <c r="BF111" s="816"/>
      <c r="BG111" s="816"/>
      <c r="BH111" s="816"/>
      <c r="BI111" s="816"/>
      <c r="BJ111" s="816"/>
      <c r="BK111" s="816"/>
      <c r="BL111" s="816"/>
      <c r="BM111" s="816"/>
      <c r="BN111" s="816"/>
      <c r="BO111" s="816"/>
      <c r="BP111" s="817"/>
      <c r="BQ111" s="880">
        <v>121200</v>
      </c>
      <c r="BR111" s="881"/>
      <c r="BS111" s="881"/>
      <c r="BT111" s="881"/>
      <c r="BU111" s="881"/>
      <c r="BV111" s="881">
        <v>386689</v>
      </c>
      <c r="BW111" s="881"/>
      <c r="BX111" s="881"/>
      <c r="BY111" s="881"/>
      <c r="BZ111" s="881"/>
      <c r="CA111" s="881">
        <v>386689</v>
      </c>
      <c r="CB111" s="881"/>
      <c r="CC111" s="881"/>
      <c r="CD111" s="881"/>
      <c r="CE111" s="881"/>
      <c r="CF111" s="939">
        <v>7.2</v>
      </c>
      <c r="CG111" s="940"/>
      <c r="CH111" s="940"/>
      <c r="CI111" s="940"/>
      <c r="CJ111" s="940"/>
      <c r="CK111" s="991"/>
      <c r="CL111" s="885"/>
      <c r="CM111" s="879" t="s">
        <v>450</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412</v>
      </c>
      <c r="DH111" s="881"/>
      <c r="DI111" s="881"/>
      <c r="DJ111" s="881"/>
      <c r="DK111" s="881"/>
      <c r="DL111" s="881" t="s">
        <v>421</v>
      </c>
      <c r="DM111" s="881"/>
      <c r="DN111" s="881"/>
      <c r="DO111" s="881"/>
      <c r="DP111" s="881"/>
      <c r="DQ111" s="881" t="s">
        <v>421</v>
      </c>
      <c r="DR111" s="881"/>
      <c r="DS111" s="881"/>
      <c r="DT111" s="881"/>
      <c r="DU111" s="881"/>
      <c r="DV111" s="858" t="s">
        <v>397</v>
      </c>
      <c r="DW111" s="858"/>
      <c r="DX111" s="858"/>
      <c r="DY111" s="858"/>
      <c r="DZ111" s="859"/>
    </row>
    <row r="112" spans="1:131" s="233" customFormat="1" ht="26.25" customHeight="1" x14ac:dyDescent="0.15">
      <c r="A112" s="976" t="s">
        <v>451</v>
      </c>
      <c r="B112" s="977"/>
      <c r="C112" s="816" t="s">
        <v>452</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421</v>
      </c>
      <c r="AB112" s="844"/>
      <c r="AC112" s="844"/>
      <c r="AD112" s="844"/>
      <c r="AE112" s="845"/>
      <c r="AF112" s="846" t="s">
        <v>421</v>
      </c>
      <c r="AG112" s="844"/>
      <c r="AH112" s="844"/>
      <c r="AI112" s="844"/>
      <c r="AJ112" s="845"/>
      <c r="AK112" s="846" t="s">
        <v>412</v>
      </c>
      <c r="AL112" s="844"/>
      <c r="AM112" s="844"/>
      <c r="AN112" s="844"/>
      <c r="AO112" s="845"/>
      <c r="AP112" s="888" t="s">
        <v>421</v>
      </c>
      <c r="AQ112" s="889"/>
      <c r="AR112" s="889"/>
      <c r="AS112" s="889"/>
      <c r="AT112" s="890"/>
      <c r="AU112" s="996"/>
      <c r="AV112" s="997"/>
      <c r="AW112" s="997"/>
      <c r="AX112" s="997"/>
      <c r="AY112" s="997"/>
      <c r="AZ112" s="879" t="s">
        <v>453</v>
      </c>
      <c r="BA112" s="816"/>
      <c r="BB112" s="816"/>
      <c r="BC112" s="816"/>
      <c r="BD112" s="816"/>
      <c r="BE112" s="816"/>
      <c r="BF112" s="816"/>
      <c r="BG112" s="816"/>
      <c r="BH112" s="816"/>
      <c r="BI112" s="816"/>
      <c r="BJ112" s="816"/>
      <c r="BK112" s="816"/>
      <c r="BL112" s="816"/>
      <c r="BM112" s="816"/>
      <c r="BN112" s="816"/>
      <c r="BO112" s="816"/>
      <c r="BP112" s="817"/>
      <c r="BQ112" s="880">
        <v>1514197</v>
      </c>
      <c r="BR112" s="881"/>
      <c r="BS112" s="881"/>
      <c r="BT112" s="881"/>
      <c r="BU112" s="881"/>
      <c r="BV112" s="881">
        <v>1487320</v>
      </c>
      <c r="BW112" s="881"/>
      <c r="BX112" s="881"/>
      <c r="BY112" s="881"/>
      <c r="BZ112" s="881"/>
      <c r="CA112" s="881">
        <v>1572895</v>
      </c>
      <c r="CB112" s="881"/>
      <c r="CC112" s="881"/>
      <c r="CD112" s="881"/>
      <c r="CE112" s="881"/>
      <c r="CF112" s="939">
        <v>29.4</v>
      </c>
      <c r="CG112" s="940"/>
      <c r="CH112" s="940"/>
      <c r="CI112" s="940"/>
      <c r="CJ112" s="940"/>
      <c r="CK112" s="991"/>
      <c r="CL112" s="885"/>
      <c r="CM112" s="879" t="s">
        <v>454</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233</v>
      </c>
      <c r="DH112" s="881"/>
      <c r="DI112" s="881"/>
      <c r="DJ112" s="881"/>
      <c r="DK112" s="881"/>
      <c r="DL112" s="881" t="s">
        <v>421</v>
      </c>
      <c r="DM112" s="881"/>
      <c r="DN112" s="881"/>
      <c r="DO112" s="881"/>
      <c r="DP112" s="881"/>
      <c r="DQ112" s="881" t="s">
        <v>421</v>
      </c>
      <c r="DR112" s="881"/>
      <c r="DS112" s="881"/>
      <c r="DT112" s="881"/>
      <c r="DU112" s="881"/>
      <c r="DV112" s="858" t="s">
        <v>233</v>
      </c>
      <c r="DW112" s="858"/>
      <c r="DX112" s="858"/>
      <c r="DY112" s="858"/>
      <c r="DZ112" s="859"/>
    </row>
    <row r="113" spans="1:130" s="233" customFormat="1" ht="26.25" customHeight="1" x14ac:dyDescent="0.15">
      <c r="A113" s="978"/>
      <c r="B113" s="979"/>
      <c r="C113" s="816" t="s">
        <v>455</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176890</v>
      </c>
      <c r="AB113" s="983"/>
      <c r="AC113" s="983"/>
      <c r="AD113" s="983"/>
      <c r="AE113" s="984"/>
      <c r="AF113" s="985">
        <v>193588</v>
      </c>
      <c r="AG113" s="983"/>
      <c r="AH113" s="983"/>
      <c r="AI113" s="983"/>
      <c r="AJ113" s="984"/>
      <c r="AK113" s="985">
        <v>236237</v>
      </c>
      <c r="AL113" s="983"/>
      <c r="AM113" s="983"/>
      <c r="AN113" s="983"/>
      <c r="AO113" s="984"/>
      <c r="AP113" s="986">
        <v>4.4000000000000004</v>
      </c>
      <c r="AQ113" s="987"/>
      <c r="AR113" s="987"/>
      <c r="AS113" s="987"/>
      <c r="AT113" s="988"/>
      <c r="AU113" s="996"/>
      <c r="AV113" s="997"/>
      <c r="AW113" s="997"/>
      <c r="AX113" s="997"/>
      <c r="AY113" s="997"/>
      <c r="AZ113" s="879" t="s">
        <v>456</v>
      </c>
      <c r="BA113" s="816"/>
      <c r="BB113" s="816"/>
      <c r="BC113" s="816"/>
      <c r="BD113" s="816"/>
      <c r="BE113" s="816"/>
      <c r="BF113" s="816"/>
      <c r="BG113" s="816"/>
      <c r="BH113" s="816"/>
      <c r="BI113" s="816"/>
      <c r="BJ113" s="816"/>
      <c r="BK113" s="816"/>
      <c r="BL113" s="816"/>
      <c r="BM113" s="816"/>
      <c r="BN113" s="816"/>
      <c r="BO113" s="816"/>
      <c r="BP113" s="817"/>
      <c r="BQ113" s="880">
        <v>808872</v>
      </c>
      <c r="BR113" s="881"/>
      <c r="BS113" s="881"/>
      <c r="BT113" s="881"/>
      <c r="BU113" s="881"/>
      <c r="BV113" s="881">
        <v>663871</v>
      </c>
      <c r="BW113" s="881"/>
      <c r="BX113" s="881"/>
      <c r="BY113" s="881"/>
      <c r="BZ113" s="881"/>
      <c r="CA113" s="881">
        <v>582349</v>
      </c>
      <c r="CB113" s="881"/>
      <c r="CC113" s="881"/>
      <c r="CD113" s="881"/>
      <c r="CE113" s="881"/>
      <c r="CF113" s="939">
        <v>10.9</v>
      </c>
      <c r="CG113" s="940"/>
      <c r="CH113" s="940"/>
      <c r="CI113" s="940"/>
      <c r="CJ113" s="940"/>
      <c r="CK113" s="991"/>
      <c r="CL113" s="885"/>
      <c r="CM113" s="879" t="s">
        <v>457</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421</v>
      </c>
      <c r="DH113" s="844"/>
      <c r="DI113" s="844"/>
      <c r="DJ113" s="844"/>
      <c r="DK113" s="845"/>
      <c r="DL113" s="846" t="s">
        <v>397</v>
      </c>
      <c r="DM113" s="844"/>
      <c r="DN113" s="844"/>
      <c r="DO113" s="844"/>
      <c r="DP113" s="845"/>
      <c r="DQ113" s="846" t="s">
        <v>421</v>
      </c>
      <c r="DR113" s="844"/>
      <c r="DS113" s="844"/>
      <c r="DT113" s="844"/>
      <c r="DU113" s="845"/>
      <c r="DV113" s="888" t="s">
        <v>421</v>
      </c>
      <c r="DW113" s="889"/>
      <c r="DX113" s="889"/>
      <c r="DY113" s="889"/>
      <c r="DZ113" s="890"/>
    </row>
    <row r="114" spans="1:130" s="233" customFormat="1" ht="26.25" customHeight="1" x14ac:dyDescent="0.15">
      <c r="A114" s="978"/>
      <c r="B114" s="979"/>
      <c r="C114" s="816" t="s">
        <v>458</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154703</v>
      </c>
      <c r="AB114" s="844"/>
      <c r="AC114" s="844"/>
      <c r="AD114" s="844"/>
      <c r="AE114" s="845"/>
      <c r="AF114" s="846">
        <v>135258</v>
      </c>
      <c r="AG114" s="844"/>
      <c r="AH114" s="844"/>
      <c r="AI114" s="844"/>
      <c r="AJ114" s="845"/>
      <c r="AK114" s="846">
        <v>82546</v>
      </c>
      <c r="AL114" s="844"/>
      <c r="AM114" s="844"/>
      <c r="AN114" s="844"/>
      <c r="AO114" s="845"/>
      <c r="AP114" s="888">
        <v>1.5</v>
      </c>
      <c r="AQ114" s="889"/>
      <c r="AR114" s="889"/>
      <c r="AS114" s="889"/>
      <c r="AT114" s="890"/>
      <c r="AU114" s="996"/>
      <c r="AV114" s="997"/>
      <c r="AW114" s="997"/>
      <c r="AX114" s="997"/>
      <c r="AY114" s="997"/>
      <c r="AZ114" s="879" t="s">
        <v>459</v>
      </c>
      <c r="BA114" s="816"/>
      <c r="BB114" s="816"/>
      <c r="BC114" s="816"/>
      <c r="BD114" s="816"/>
      <c r="BE114" s="816"/>
      <c r="BF114" s="816"/>
      <c r="BG114" s="816"/>
      <c r="BH114" s="816"/>
      <c r="BI114" s="816"/>
      <c r="BJ114" s="816"/>
      <c r="BK114" s="816"/>
      <c r="BL114" s="816"/>
      <c r="BM114" s="816"/>
      <c r="BN114" s="816"/>
      <c r="BO114" s="816"/>
      <c r="BP114" s="817"/>
      <c r="BQ114" s="880">
        <v>1261768</v>
      </c>
      <c r="BR114" s="881"/>
      <c r="BS114" s="881"/>
      <c r="BT114" s="881"/>
      <c r="BU114" s="881"/>
      <c r="BV114" s="881">
        <v>1087791</v>
      </c>
      <c r="BW114" s="881"/>
      <c r="BX114" s="881"/>
      <c r="BY114" s="881"/>
      <c r="BZ114" s="881"/>
      <c r="CA114" s="881">
        <v>1108468</v>
      </c>
      <c r="CB114" s="881"/>
      <c r="CC114" s="881"/>
      <c r="CD114" s="881"/>
      <c r="CE114" s="881"/>
      <c r="CF114" s="939">
        <v>20.7</v>
      </c>
      <c r="CG114" s="940"/>
      <c r="CH114" s="940"/>
      <c r="CI114" s="940"/>
      <c r="CJ114" s="940"/>
      <c r="CK114" s="991"/>
      <c r="CL114" s="885"/>
      <c r="CM114" s="879" t="s">
        <v>460</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421</v>
      </c>
      <c r="DH114" s="844"/>
      <c r="DI114" s="844"/>
      <c r="DJ114" s="844"/>
      <c r="DK114" s="845"/>
      <c r="DL114" s="846" t="s">
        <v>397</v>
      </c>
      <c r="DM114" s="844"/>
      <c r="DN114" s="844"/>
      <c r="DO114" s="844"/>
      <c r="DP114" s="845"/>
      <c r="DQ114" s="846" t="s">
        <v>397</v>
      </c>
      <c r="DR114" s="844"/>
      <c r="DS114" s="844"/>
      <c r="DT114" s="844"/>
      <c r="DU114" s="845"/>
      <c r="DV114" s="888" t="s">
        <v>397</v>
      </c>
      <c r="DW114" s="889"/>
      <c r="DX114" s="889"/>
      <c r="DY114" s="889"/>
      <c r="DZ114" s="890"/>
    </row>
    <row r="115" spans="1:130" s="233" customFormat="1" ht="26.25" customHeight="1" x14ac:dyDescent="0.15">
      <c r="A115" s="978"/>
      <c r="B115" s="979"/>
      <c r="C115" s="816" t="s">
        <v>461</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397</v>
      </c>
      <c r="AB115" s="983"/>
      <c r="AC115" s="983"/>
      <c r="AD115" s="983"/>
      <c r="AE115" s="984"/>
      <c r="AF115" s="985" t="s">
        <v>421</v>
      </c>
      <c r="AG115" s="983"/>
      <c r="AH115" s="983"/>
      <c r="AI115" s="983"/>
      <c r="AJ115" s="984"/>
      <c r="AK115" s="985" t="s">
        <v>233</v>
      </c>
      <c r="AL115" s="983"/>
      <c r="AM115" s="983"/>
      <c r="AN115" s="983"/>
      <c r="AO115" s="984"/>
      <c r="AP115" s="986" t="s">
        <v>421</v>
      </c>
      <c r="AQ115" s="987"/>
      <c r="AR115" s="987"/>
      <c r="AS115" s="987"/>
      <c r="AT115" s="988"/>
      <c r="AU115" s="996"/>
      <c r="AV115" s="997"/>
      <c r="AW115" s="997"/>
      <c r="AX115" s="997"/>
      <c r="AY115" s="997"/>
      <c r="AZ115" s="879" t="s">
        <v>462</v>
      </c>
      <c r="BA115" s="816"/>
      <c r="BB115" s="816"/>
      <c r="BC115" s="816"/>
      <c r="BD115" s="816"/>
      <c r="BE115" s="816"/>
      <c r="BF115" s="816"/>
      <c r="BG115" s="816"/>
      <c r="BH115" s="816"/>
      <c r="BI115" s="816"/>
      <c r="BJ115" s="816"/>
      <c r="BK115" s="816"/>
      <c r="BL115" s="816"/>
      <c r="BM115" s="816"/>
      <c r="BN115" s="816"/>
      <c r="BO115" s="816"/>
      <c r="BP115" s="817"/>
      <c r="BQ115" s="880" t="s">
        <v>233</v>
      </c>
      <c r="BR115" s="881"/>
      <c r="BS115" s="881"/>
      <c r="BT115" s="881"/>
      <c r="BU115" s="881"/>
      <c r="BV115" s="881" t="s">
        <v>421</v>
      </c>
      <c r="BW115" s="881"/>
      <c r="BX115" s="881"/>
      <c r="BY115" s="881"/>
      <c r="BZ115" s="881"/>
      <c r="CA115" s="881" t="s">
        <v>421</v>
      </c>
      <c r="CB115" s="881"/>
      <c r="CC115" s="881"/>
      <c r="CD115" s="881"/>
      <c r="CE115" s="881"/>
      <c r="CF115" s="939" t="s">
        <v>421</v>
      </c>
      <c r="CG115" s="940"/>
      <c r="CH115" s="940"/>
      <c r="CI115" s="940"/>
      <c r="CJ115" s="940"/>
      <c r="CK115" s="991"/>
      <c r="CL115" s="885"/>
      <c r="CM115" s="879" t="s">
        <v>463</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v>121200</v>
      </c>
      <c r="DH115" s="844"/>
      <c r="DI115" s="844"/>
      <c r="DJ115" s="844"/>
      <c r="DK115" s="845"/>
      <c r="DL115" s="846">
        <v>386689</v>
      </c>
      <c r="DM115" s="844"/>
      <c r="DN115" s="844"/>
      <c r="DO115" s="844"/>
      <c r="DP115" s="845"/>
      <c r="DQ115" s="846">
        <v>386689</v>
      </c>
      <c r="DR115" s="844"/>
      <c r="DS115" s="844"/>
      <c r="DT115" s="844"/>
      <c r="DU115" s="845"/>
      <c r="DV115" s="888">
        <v>7.2</v>
      </c>
      <c r="DW115" s="889"/>
      <c r="DX115" s="889"/>
      <c r="DY115" s="889"/>
      <c r="DZ115" s="890"/>
    </row>
    <row r="116" spans="1:130" s="233" customFormat="1" ht="26.25" customHeight="1" x14ac:dyDescent="0.15">
      <c r="A116" s="980"/>
      <c r="B116" s="981"/>
      <c r="C116" s="903" t="s">
        <v>464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230</v>
      </c>
      <c r="AB116" s="844"/>
      <c r="AC116" s="844"/>
      <c r="AD116" s="844"/>
      <c r="AE116" s="845"/>
      <c r="AF116" s="846">
        <v>237</v>
      </c>
      <c r="AG116" s="844"/>
      <c r="AH116" s="844"/>
      <c r="AI116" s="844"/>
      <c r="AJ116" s="845"/>
      <c r="AK116" s="846">
        <v>131</v>
      </c>
      <c r="AL116" s="844"/>
      <c r="AM116" s="844"/>
      <c r="AN116" s="844"/>
      <c r="AO116" s="845"/>
      <c r="AP116" s="888">
        <v>0</v>
      </c>
      <c r="AQ116" s="889"/>
      <c r="AR116" s="889"/>
      <c r="AS116" s="889"/>
      <c r="AT116" s="890"/>
      <c r="AU116" s="996"/>
      <c r="AV116" s="997"/>
      <c r="AW116" s="997"/>
      <c r="AX116" s="997"/>
      <c r="AY116" s="997"/>
      <c r="AZ116" s="973" t="s">
        <v>465</v>
      </c>
      <c r="BA116" s="974"/>
      <c r="BB116" s="974"/>
      <c r="BC116" s="974"/>
      <c r="BD116" s="974"/>
      <c r="BE116" s="974"/>
      <c r="BF116" s="974"/>
      <c r="BG116" s="974"/>
      <c r="BH116" s="974"/>
      <c r="BI116" s="974"/>
      <c r="BJ116" s="974"/>
      <c r="BK116" s="974"/>
      <c r="BL116" s="974"/>
      <c r="BM116" s="974"/>
      <c r="BN116" s="974"/>
      <c r="BO116" s="974"/>
      <c r="BP116" s="975"/>
      <c r="BQ116" s="880" t="s">
        <v>421</v>
      </c>
      <c r="BR116" s="881"/>
      <c r="BS116" s="881"/>
      <c r="BT116" s="881"/>
      <c r="BU116" s="881"/>
      <c r="BV116" s="881" t="s">
        <v>421</v>
      </c>
      <c r="BW116" s="881"/>
      <c r="BX116" s="881"/>
      <c r="BY116" s="881"/>
      <c r="BZ116" s="881"/>
      <c r="CA116" s="881" t="s">
        <v>397</v>
      </c>
      <c r="CB116" s="881"/>
      <c r="CC116" s="881"/>
      <c r="CD116" s="881"/>
      <c r="CE116" s="881"/>
      <c r="CF116" s="939" t="s">
        <v>421</v>
      </c>
      <c r="CG116" s="940"/>
      <c r="CH116" s="940"/>
      <c r="CI116" s="940"/>
      <c r="CJ116" s="940"/>
      <c r="CK116" s="991"/>
      <c r="CL116" s="885"/>
      <c r="CM116" s="879" t="s">
        <v>466</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421</v>
      </c>
      <c r="DH116" s="844"/>
      <c r="DI116" s="844"/>
      <c r="DJ116" s="844"/>
      <c r="DK116" s="845"/>
      <c r="DL116" s="846" t="s">
        <v>397</v>
      </c>
      <c r="DM116" s="844"/>
      <c r="DN116" s="844"/>
      <c r="DO116" s="844"/>
      <c r="DP116" s="845"/>
      <c r="DQ116" s="846" t="s">
        <v>421</v>
      </c>
      <c r="DR116" s="844"/>
      <c r="DS116" s="844"/>
      <c r="DT116" s="844"/>
      <c r="DU116" s="845"/>
      <c r="DV116" s="888" t="s">
        <v>421</v>
      </c>
      <c r="DW116" s="889"/>
      <c r="DX116" s="889"/>
      <c r="DY116" s="889"/>
      <c r="DZ116" s="890"/>
    </row>
    <row r="117" spans="1:130" s="233" customFormat="1" ht="26.25" customHeight="1" x14ac:dyDescent="0.15">
      <c r="A117" s="959" t="s">
        <v>187</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467</v>
      </c>
      <c r="Z117" s="961"/>
      <c r="AA117" s="966">
        <v>1683602</v>
      </c>
      <c r="AB117" s="967"/>
      <c r="AC117" s="967"/>
      <c r="AD117" s="967"/>
      <c r="AE117" s="968"/>
      <c r="AF117" s="969">
        <v>1652211</v>
      </c>
      <c r="AG117" s="967"/>
      <c r="AH117" s="967"/>
      <c r="AI117" s="967"/>
      <c r="AJ117" s="968"/>
      <c r="AK117" s="969">
        <v>1675528</v>
      </c>
      <c r="AL117" s="967"/>
      <c r="AM117" s="967"/>
      <c r="AN117" s="967"/>
      <c r="AO117" s="968"/>
      <c r="AP117" s="970"/>
      <c r="AQ117" s="971"/>
      <c r="AR117" s="971"/>
      <c r="AS117" s="971"/>
      <c r="AT117" s="972"/>
      <c r="AU117" s="996"/>
      <c r="AV117" s="997"/>
      <c r="AW117" s="997"/>
      <c r="AX117" s="997"/>
      <c r="AY117" s="997"/>
      <c r="AZ117" s="927" t="s">
        <v>468</v>
      </c>
      <c r="BA117" s="928"/>
      <c r="BB117" s="928"/>
      <c r="BC117" s="928"/>
      <c r="BD117" s="928"/>
      <c r="BE117" s="928"/>
      <c r="BF117" s="928"/>
      <c r="BG117" s="928"/>
      <c r="BH117" s="928"/>
      <c r="BI117" s="928"/>
      <c r="BJ117" s="928"/>
      <c r="BK117" s="928"/>
      <c r="BL117" s="928"/>
      <c r="BM117" s="928"/>
      <c r="BN117" s="928"/>
      <c r="BO117" s="928"/>
      <c r="BP117" s="929"/>
      <c r="BQ117" s="880" t="s">
        <v>421</v>
      </c>
      <c r="BR117" s="881"/>
      <c r="BS117" s="881"/>
      <c r="BT117" s="881"/>
      <c r="BU117" s="881"/>
      <c r="BV117" s="881" t="s">
        <v>233</v>
      </c>
      <c r="BW117" s="881"/>
      <c r="BX117" s="881"/>
      <c r="BY117" s="881"/>
      <c r="BZ117" s="881"/>
      <c r="CA117" s="881" t="s">
        <v>421</v>
      </c>
      <c r="CB117" s="881"/>
      <c r="CC117" s="881"/>
      <c r="CD117" s="881"/>
      <c r="CE117" s="881"/>
      <c r="CF117" s="939" t="s">
        <v>397</v>
      </c>
      <c r="CG117" s="940"/>
      <c r="CH117" s="940"/>
      <c r="CI117" s="940"/>
      <c r="CJ117" s="940"/>
      <c r="CK117" s="991"/>
      <c r="CL117" s="885"/>
      <c r="CM117" s="879" t="s">
        <v>469</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421</v>
      </c>
      <c r="DH117" s="844"/>
      <c r="DI117" s="844"/>
      <c r="DJ117" s="844"/>
      <c r="DK117" s="845"/>
      <c r="DL117" s="846" t="s">
        <v>233</v>
      </c>
      <c r="DM117" s="844"/>
      <c r="DN117" s="844"/>
      <c r="DO117" s="844"/>
      <c r="DP117" s="845"/>
      <c r="DQ117" s="846" t="s">
        <v>233</v>
      </c>
      <c r="DR117" s="844"/>
      <c r="DS117" s="844"/>
      <c r="DT117" s="844"/>
      <c r="DU117" s="845"/>
      <c r="DV117" s="888" t="s">
        <v>233</v>
      </c>
      <c r="DW117" s="889"/>
      <c r="DX117" s="889"/>
      <c r="DY117" s="889"/>
      <c r="DZ117" s="890"/>
    </row>
    <row r="118" spans="1:130" s="233" customFormat="1" ht="26.25" customHeight="1" x14ac:dyDescent="0.15">
      <c r="A118" s="959" t="s">
        <v>443</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440</v>
      </c>
      <c r="AB118" s="960"/>
      <c r="AC118" s="960"/>
      <c r="AD118" s="960"/>
      <c r="AE118" s="961"/>
      <c r="AF118" s="962" t="s">
        <v>441</v>
      </c>
      <c r="AG118" s="960"/>
      <c r="AH118" s="960"/>
      <c r="AI118" s="960"/>
      <c r="AJ118" s="961"/>
      <c r="AK118" s="962" t="s">
        <v>308</v>
      </c>
      <c r="AL118" s="960"/>
      <c r="AM118" s="960"/>
      <c r="AN118" s="960"/>
      <c r="AO118" s="961"/>
      <c r="AP118" s="963" t="s">
        <v>442</v>
      </c>
      <c r="AQ118" s="964"/>
      <c r="AR118" s="964"/>
      <c r="AS118" s="964"/>
      <c r="AT118" s="965"/>
      <c r="AU118" s="996"/>
      <c r="AV118" s="997"/>
      <c r="AW118" s="997"/>
      <c r="AX118" s="997"/>
      <c r="AY118" s="997"/>
      <c r="AZ118" s="902" t="s">
        <v>470</v>
      </c>
      <c r="BA118" s="903"/>
      <c r="BB118" s="903"/>
      <c r="BC118" s="903"/>
      <c r="BD118" s="903"/>
      <c r="BE118" s="903"/>
      <c r="BF118" s="903"/>
      <c r="BG118" s="903"/>
      <c r="BH118" s="903"/>
      <c r="BI118" s="903"/>
      <c r="BJ118" s="903"/>
      <c r="BK118" s="903"/>
      <c r="BL118" s="903"/>
      <c r="BM118" s="903"/>
      <c r="BN118" s="903"/>
      <c r="BO118" s="903"/>
      <c r="BP118" s="904"/>
      <c r="BQ118" s="943" t="s">
        <v>421</v>
      </c>
      <c r="BR118" s="909"/>
      <c r="BS118" s="909"/>
      <c r="BT118" s="909"/>
      <c r="BU118" s="909"/>
      <c r="BV118" s="909" t="s">
        <v>421</v>
      </c>
      <c r="BW118" s="909"/>
      <c r="BX118" s="909"/>
      <c r="BY118" s="909"/>
      <c r="BZ118" s="909"/>
      <c r="CA118" s="909" t="s">
        <v>421</v>
      </c>
      <c r="CB118" s="909"/>
      <c r="CC118" s="909"/>
      <c r="CD118" s="909"/>
      <c r="CE118" s="909"/>
      <c r="CF118" s="939" t="s">
        <v>421</v>
      </c>
      <c r="CG118" s="940"/>
      <c r="CH118" s="940"/>
      <c r="CI118" s="940"/>
      <c r="CJ118" s="940"/>
      <c r="CK118" s="991"/>
      <c r="CL118" s="885"/>
      <c r="CM118" s="879" t="s">
        <v>471</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421</v>
      </c>
      <c r="DH118" s="844"/>
      <c r="DI118" s="844"/>
      <c r="DJ118" s="844"/>
      <c r="DK118" s="845"/>
      <c r="DL118" s="846" t="s">
        <v>397</v>
      </c>
      <c r="DM118" s="844"/>
      <c r="DN118" s="844"/>
      <c r="DO118" s="844"/>
      <c r="DP118" s="845"/>
      <c r="DQ118" s="846" t="s">
        <v>412</v>
      </c>
      <c r="DR118" s="844"/>
      <c r="DS118" s="844"/>
      <c r="DT118" s="844"/>
      <c r="DU118" s="845"/>
      <c r="DV118" s="888" t="s">
        <v>397</v>
      </c>
      <c r="DW118" s="889"/>
      <c r="DX118" s="889"/>
      <c r="DY118" s="889"/>
      <c r="DZ118" s="890"/>
    </row>
    <row r="119" spans="1:130" s="233" customFormat="1" ht="26.25" customHeight="1" x14ac:dyDescent="0.15">
      <c r="A119" s="882" t="s">
        <v>446</v>
      </c>
      <c r="B119" s="883"/>
      <c r="C119" s="924" t="s">
        <v>447</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412</v>
      </c>
      <c r="AB119" s="953"/>
      <c r="AC119" s="953"/>
      <c r="AD119" s="953"/>
      <c r="AE119" s="954"/>
      <c r="AF119" s="955" t="s">
        <v>421</v>
      </c>
      <c r="AG119" s="953"/>
      <c r="AH119" s="953"/>
      <c r="AI119" s="953"/>
      <c r="AJ119" s="954"/>
      <c r="AK119" s="955" t="s">
        <v>233</v>
      </c>
      <c r="AL119" s="953"/>
      <c r="AM119" s="953"/>
      <c r="AN119" s="953"/>
      <c r="AO119" s="954"/>
      <c r="AP119" s="956" t="s">
        <v>421</v>
      </c>
      <c r="AQ119" s="957"/>
      <c r="AR119" s="957"/>
      <c r="AS119" s="957"/>
      <c r="AT119" s="958"/>
      <c r="AU119" s="998"/>
      <c r="AV119" s="999"/>
      <c r="AW119" s="999"/>
      <c r="AX119" s="999"/>
      <c r="AY119" s="999"/>
      <c r="AZ119" s="254" t="s">
        <v>187</v>
      </c>
      <c r="BA119" s="254"/>
      <c r="BB119" s="254"/>
      <c r="BC119" s="254"/>
      <c r="BD119" s="254"/>
      <c r="BE119" s="254"/>
      <c r="BF119" s="254"/>
      <c r="BG119" s="254"/>
      <c r="BH119" s="254"/>
      <c r="BI119" s="254"/>
      <c r="BJ119" s="254"/>
      <c r="BK119" s="254"/>
      <c r="BL119" s="254"/>
      <c r="BM119" s="254"/>
      <c r="BN119" s="254"/>
      <c r="BO119" s="941" t="s">
        <v>472</v>
      </c>
      <c r="BP119" s="942"/>
      <c r="BQ119" s="943">
        <v>16851054</v>
      </c>
      <c r="BR119" s="909"/>
      <c r="BS119" s="909"/>
      <c r="BT119" s="909"/>
      <c r="BU119" s="909"/>
      <c r="BV119" s="909">
        <v>18580362</v>
      </c>
      <c r="BW119" s="909"/>
      <c r="BX119" s="909"/>
      <c r="BY119" s="909"/>
      <c r="BZ119" s="909"/>
      <c r="CA119" s="909">
        <v>19103434</v>
      </c>
      <c r="CB119" s="909"/>
      <c r="CC119" s="909"/>
      <c r="CD119" s="909"/>
      <c r="CE119" s="909"/>
      <c r="CF119" s="812"/>
      <c r="CG119" s="813"/>
      <c r="CH119" s="813"/>
      <c r="CI119" s="813"/>
      <c r="CJ119" s="898"/>
      <c r="CK119" s="992"/>
      <c r="CL119" s="887"/>
      <c r="CM119" s="902" t="s">
        <v>473</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412</v>
      </c>
      <c r="DH119" s="828"/>
      <c r="DI119" s="828"/>
      <c r="DJ119" s="828"/>
      <c r="DK119" s="829"/>
      <c r="DL119" s="830" t="s">
        <v>421</v>
      </c>
      <c r="DM119" s="828"/>
      <c r="DN119" s="828"/>
      <c r="DO119" s="828"/>
      <c r="DP119" s="829"/>
      <c r="DQ119" s="830" t="s">
        <v>421</v>
      </c>
      <c r="DR119" s="828"/>
      <c r="DS119" s="828"/>
      <c r="DT119" s="828"/>
      <c r="DU119" s="829"/>
      <c r="DV119" s="912" t="s">
        <v>397</v>
      </c>
      <c r="DW119" s="913"/>
      <c r="DX119" s="913"/>
      <c r="DY119" s="913"/>
      <c r="DZ119" s="914"/>
    </row>
    <row r="120" spans="1:130" s="233" customFormat="1" ht="26.25" customHeight="1" x14ac:dyDescent="0.15">
      <c r="A120" s="884"/>
      <c r="B120" s="885"/>
      <c r="C120" s="879" t="s">
        <v>450</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421</v>
      </c>
      <c r="AB120" s="844"/>
      <c r="AC120" s="844"/>
      <c r="AD120" s="844"/>
      <c r="AE120" s="845"/>
      <c r="AF120" s="846" t="s">
        <v>421</v>
      </c>
      <c r="AG120" s="844"/>
      <c r="AH120" s="844"/>
      <c r="AI120" s="844"/>
      <c r="AJ120" s="845"/>
      <c r="AK120" s="846" t="s">
        <v>397</v>
      </c>
      <c r="AL120" s="844"/>
      <c r="AM120" s="844"/>
      <c r="AN120" s="844"/>
      <c r="AO120" s="845"/>
      <c r="AP120" s="888" t="s">
        <v>412</v>
      </c>
      <c r="AQ120" s="889"/>
      <c r="AR120" s="889"/>
      <c r="AS120" s="889"/>
      <c r="AT120" s="890"/>
      <c r="AU120" s="944" t="s">
        <v>474</v>
      </c>
      <c r="AV120" s="945"/>
      <c r="AW120" s="945"/>
      <c r="AX120" s="945"/>
      <c r="AY120" s="946"/>
      <c r="AZ120" s="924" t="s">
        <v>475</v>
      </c>
      <c r="BA120" s="872"/>
      <c r="BB120" s="872"/>
      <c r="BC120" s="872"/>
      <c r="BD120" s="872"/>
      <c r="BE120" s="872"/>
      <c r="BF120" s="872"/>
      <c r="BG120" s="872"/>
      <c r="BH120" s="872"/>
      <c r="BI120" s="872"/>
      <c r="BJ120" s="872"/>
      <c r="BK120" s="872"/>
      <c r="BL120" s="872"/>
      <c r="BM120" s="872"/>
      <c r="BN120" s="872"/>
      <c r="BO120" s="872"/>
      <c r="BP120" s="873"/>
      <c r="BQ120" s="925">
        <v>2892039</v>
      </c>
      <c r="BR120" s="906"/>
      <c r="BS120" s="906"/>
      <c r="BT120" s="906"/>
      <c r="BU120" s="906"/>
      <c r="BV120" s="906">
        <v>2590849</v>
      </c>
      <c r="BW120" s="906"/>
      <c r="BX120" s="906"/>
      <c r="BY120" s="906"/>
      <c r="BZ120" s="906"/>
      <c r="CA120" s="906">
        <v>2806344</v>
      </c>
      <c r="CB120" s="906"/>
      <c r="CC120" s="906"/>
      <c r="CD120" s="906"/>
      <c r="CE120" s="906"/>
      <c r="CF120" s="930">
        <v>52.5</v>
      </c>
      <c r="CG120" s="931"/>
      <c r="CH120" s="931"/>
      <c r="CI120" s="931"/>
      <c r="CJ120" s="931"/>
      <c r="CK120" s="932" t="s">
        <v>476</v>
      </c>
      <c r="CL120" s="916"/>
      <c r="CM120" s="916"/>
      <c r="CN120" s="916"/>
      <c r="CO120" s="917"/>
      <c r="CP120" s="936" t="s">
        <v>477</v>
      </c>
      <c r="CQ120" s="937"/>
      <c r="CR120" s="937"/>
      <c r="CS120" s="937"/>
      <c r="CT120" s="937"/>
      <c r="CU120" s="937"/>
      <c r="CV120" s="937"/>
      <c r="CW120" s="937"/>
      <c r="CX120" s="937"/>
      <c r="CY120" s="937"/>
      <c r="CZ120" s="937"/>
      <c r="DA120" s="937"/>
      <c r="DB120" s="937"/>
      <c r="DC120" s="937"/>
      <c r="DD120" s="937"/>
      <c r="DE120" s="937"/>
      <c r="DF120" s="938"/>
      <c r="DG120" s="925">
        <v>1278777</v>
      </c>
      <c r="DH120" s="906"/>
      <c r="DI120" s="906"/>
      <c r="DJ120" s="906"/>
      <c r="DK120" s="906"/>
      <c r="DL120" s="906">
        <v>1208647</v>
      </c>
      <c r="DM120" s="906"/>
      <c r="DN120" s="906"/>
      <c r="DO120" s="906"/>
      <c r="DP120" s="906"/>
      <c r="DQ120" s="906">
        <v>1135192</v>
      </c>
      <c r="DR120" s="906"/>
      <c r="DS120" s="906"/>
      <c r="DT120" s="906"/>
      <c r="DU120" s="906"/>
      <c r="DV120" s="907">
        <v>21.2</v>
      </c>
      <c r="DW120" s="907"/>
      <c r="DX120" s="907"/>
      <c r="DY120" s="907"/>
      <c r="DZ120" s="908"/>
    </row>
    <row r="121" spans="1:130" s="233" customFormat="1" ht="26.25" customHeight="1" x14ac:dyDescent="0.15">
      <c r="A121" s="884"/>
      <c r="B121" s="885"/>
      <c r="C121" s="927" t="s">
        <v>478</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421</v>
      </c>
      <c r="AB121" s="844"/>
      <c r="AC121" s="844"/>
      <c r="AD121" s="844"/>
      <c r="AE121" s="845"/>
      <c r="AF121" s="846" t="s">
        <v>421</v>
      </c>
      <c r="AG121" s="844"/>
      <c r="AH121" s="844"/>
      <c r="AI121" s="844"/>
      <c r="AJ121" s="845"/>
      <c r="AK121" s="846" t="s">
        <v>397</v>
      </c>
      <c r="AL121" s="844"/>
      <c r="AM121" s="844"/>
      <c r="AN121" s="844"/>
      <c r="AO121" s="845"/>
      <c r="AP121" s="888" t="s">
        <v>421</v>
      </c>
      <c r="AQ121" s="889"/>
      <c r="AR121" s="889"/>
      <c r="AS121" s="889"/>
      <c r="AT121" s="890"/>
      <c r="AU121" s="947"/>
      <c r="AV121" s="948"/>
      <c r="AW121" s="948"/>
      <c r="AX121" s="948"/>
      <c r="AY121" s="949"/>
      <c r="AZ121" s="879" t="s">
        <v>479</v>
      </c>
      <c r="BA121" s="816"/>
      <c r="BB121" s="816"/>
      <c r="BC121" s="816"/>
      <c r="BD121" s="816"/>
      <c r="BE121" s="816"/>
      <c r="BF121" s="816"/>
      <c r="BG121" s="816"/>
      <c r="BH121" s="816"/>
      <c r="BI121" s="816"/>
      <c r="BJ121" s="816"/>
      <c r="BK121" s="816"/>
      <c r="BL121" s="816"/>
      <c r="BM121" s="816"/>
      <c r="BN121" s="816"/>
      <c r="BO121" s="816"/>
      <c r="BP121" s="817"/>
      <c r="BQ121" s="880">
        <v>177</v>
      </c>
      <c r="BR121" s="881"/>
      <c r="BS121" s="881"/>
      <c r="BT121" s="881"/>
      <c r="BU121" s="881"/>
      <c r="BV121" s="881" t="s">
        <v>421</v>
      </c>
      <c r="BW121" s="881"/>
      <c r="BX121" s="881"/>
      <c r="BY121" s="881"/>
      <c r="BZ121" s="881"/>
      <c r="CA121" s="881" t="s">
        <v>421</v>
      </c>
      <c r="CB121" s="881"/>
      <c r="CC121" s="881"/>
      <c r="CD121" s="881"/>
      <c r="CE121" s="881"/>
      <c r="CF121" s="939" t="s">
        <v>421</v>
      </c>
      <c r="CG121" s="940"/>
      <c r="CH121" s="940"/>
      <c r="CI121" s="940"/>
      <c r="CJ121" s="940"/>
      <c r="CK121" s="933"/>
      <c r="CL121" s="919"/>
      <c r="CM121" s="919"/>
      <c r="CN121" s="919"/>
      <c r="CO121" s="920"/>
      <c r="CP121" s="899" t="s">
        <v>480</v>
      </c>
      <c r="CQ121" s="900"/>
      <c r="CR121" s="900"/>
      <c r="CS121" s="900"/>
      <c r="CT121" s="900"/>
      <c r="CU121" s="900"/>
      <c r="CV121" s="900"/>
      <c r="CW121" s="900"/>
      <c r="CX121" s="900"/>
      <c r="CY121" s="900"/>
      <c r="CZ121" s="900"/>
      <c r="DA121" s="900"/>
      <c r="DB121" s="900"/>
      <c r="DC121" s="900"/>
      <c r="DD121" s="900"/>
      <c r="DE121" s="900"/>
      <c r="DF121" s="901"/>
      <c r="DG121" s="880">
        <v>174334</v>
      </c>
      <c r="DH121" s="881"/>
      <c r="DI121" s="881"/>
      <c r="DJ121" s="881"/>
      <c r="DK121" s="881"/>
      <c r="DL121" s="881">
        <v>228833</v>
      </c>
      <c r="DM121" s="881"/>
      <c r="DN121" s="881"/>
      <c r="DO121" s="881"/>
      <c r="DP121" s="881"/>
      <c r="DQ121" s="881">
        <v>391193</v>
      </c>
      <c r="DR121" s="881"/>
      <c r="DS121" s="881"/>
      <c r="DT121" s="881"/>
      <c r="DU121" s="881"/>
      <c r="DV121" s="858">
        <v>7.3</v>
      </c>
      <c r="DW121" s="858"/>
      <c r="DX121" s="858"/>
      <c r="DY121" s="858"/>
      <c r="DZ121" s="859"/>
    </row>
    <row r="122" spans="1:130" s="233" customFormat="1" ht="26.25" customHeight="1" x14ac:dyDescent="0.15">
      <c r="A122" s="884"/>
      <c r="B122" s="885"/>
      <c r="C122" s="879" t="s">
        <v>460</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421</v>
      </c>
      <c r="AB122" s="844"/>
      <c r="AC122" s="844"/>
      <c r="AD122" s="844"/>
      <c r="AE122" s="845"/>
      <c r="AF122" s="846" t="s">
        <v>421</v>
      </c>
      <c r="AG122" s="844"/>
      <c r="AH122" s="844"/>
      <c r="AI122" s="844"/>
      <c r="AJ122" s="845"/>
      <c r="AK122" s="846" t="s">
        <v>421</v>
      </c>
      <c r="AL122" s="844"/>
      <c r="AM122" s="844"/>
      <c r="AN122" s="844"/>
      <c r="AO122" s="845"/>
      <c r="AP122" s="888" t="s">
        <v>421</v>
      </c>
      <c r="AQ122" s="889"/>
      <c r="AR122" s="889"/>
      <c r="AS122" s="889"/>
      <c r="AT122" s="890"/>
      <c r="AU122" s="947"/>
      <c r="AV122" s="948"/>
      <c r="AW122" s="948"/>
      <c r="AX122" s="948"/>
      <c r="AY122" s="949"/>
      <c r="AZ122" s="902" t="s">
        <v>481</v>
      </c>
      <c r="BA122" s="903"/>
      <c r="BB122" s="903"/>
      <c r="BC122" s="903"/>
      <c r="BD122" s="903"/>
      <c r="BE122" s="903"/>
      <c r="BF122" s="903"/>
      <c r="BG122" s="903"/>
      <c r="BH122" s="903"/>
      <c r="BI122" s="903"/>
      <c r="BJ122" s="903"/>
      <c r="BK122" s="903"/>
      <c r="BL122" s="903"/>
      <c r="BM122" s="903"/>
      <c r="BN122" s="903"/>
      <c r="BO122" s="903"/>
      <c r="BP122" s="904"/>
      <c r="BQ122" s="943">
        <v>10635908</v>
      </c>
      <c r="BR122" s="909"/>
      <c r="BS122" s="909"/>
      <c r="BT122" s="909"/>
      <c r="BU122" s="909"/>
      <c r="BV122" s="909">
        <v>11765505</v>
      </c>
      <c r="BW122" s="909"/>
      <c r="BX122" s="909"/>
      <c r="BY122" s="909"/>
      <c r="BZ122" s="909"/>
      <c r="CA122" s="909">
        <v>12091217</v>
      </c>
      <c r="CB122" s="909"/>
      <c r="CC122" s="909"/>
      <c r="CD122" s="909"/>
      <c r="CE122" s="909"/>
      <c r="CF122" s="910">
        <v>226</v>
      </c>
      <c r="CG122" s="911"/>
      <c r="CH122" s="911"/>
      <c r="CI122" s="911"/>
      <c r="CJ122" s="911"/>
      <c r="CK122" s="933"/>
      <c r="CL122" s="919"/>
      <c r="CM122" s="919"/>
      <c r="CN122" s="919"/>
      <c r="CO122" s="920"/>
      <c r="CP122" s="899" t="s">
        <v>417</v>
      </c>
      <c r="CQ122" s="900"/>
      <c r="CR122" s="900"/>
      <c r="CS122" s="900"/>
      <c r="CT122" s="900"/>
      <c r="CU122" s="900"/>
      <c r="CV122" s="900"/>
      <c r="CW122" s="900"/>
      <c r="CX122" s="900"/>
      <c r="CY122" s="900"/>
      <c r="CZ122" s="900"/>
      <c r="DA122" s="900"/>
      <c r="DB122" s="900"/>
      <c r="DC122" s="900"/>
      <c r="DD122" s="900"/>
      <c r="DE122" s="900"/>
      <c r="DF122" s="901"/>
      <c r="DG122" s="880">
        <v>40084</v>
      </c>
      <c r="DH122" s="881"/>
      <c r="DI122" s="881"/>
      <c r="DJ122" s="881"/>
      <c r="DK122" s="881"/>
      <c r="DL122" s="881">
        <v>31559</v>
      </c>
      <c r="DM122" s="881"/>
      <c r="DN122" s="881"/>
      <c r="DO122" s="881"/>
      <c r="DP122" s="881"/>
      <c r="DQ122" s="881">
        <v>33607</v>
      </c>
      <c r="DR122" s="881"/>
      <c r="DS122" s="881"/>
      <c r="DT122" s="881"/>
      <c r="DU122" s="881"/>
      <c r="DV122" s="858">
        <v>0.6</v>
      </c>
      <c r="DW122" s="858"/>
      <c r="DX122" s="858"/>
      <c r="DY122" s="858"/>
      <c r="DZ122" s="859"/>
    </row>
    <row r="123" spans="1:130" s="233" customFormat="1" ht="26.25" customHeight="1" x14ac:dyDescent="0.15">
      <c r="A123" s="884"/>
      <c r="B123" s="885"/>
      <c r="C123" s="879" t="s">
        <v>466</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421</v>
      </c>
      <c r="AB123" s="844"/>
      <c r="AC123" s="844"/>
      <c r="AD123" s="844"/>
      <c r="AE123" s="845"/>
      <c r="AF123" s="846" t="s">
        <v>397</v>
      </c>
      <c r="AG123" s="844"/>
      <c r="AH123" s="844"/>
      <c r="AI123" s="844"/>
      <c r="AJ123" s="845"/>
      <c r="AK123" s="846" t="s">
        <v>421</v>
      </c>
      <c r="AL123" s="844"/>
      <c r="AM123" s="844"/>
      <c r="AN123" s="844"/>
      <c r="AO123" s="845"/>
      <c r="AP123" s="888" t="s">
        <v>421</v>
      </c>
      <c r="AQ123" s="889"/>
      <c r="AR123" s="889"/>
      <c r="AS123" s="889"/>
      <c r="AT123" s="890"/>
      <c r="AU123" s="950"/>
      <c r="AV123" s="951"/>
      <c r="AW123" s="951"/>
      <c r="AX123" s="951"/>
      <c r="AY123" s="951"/>
      <c r="AZ123" s="254" t="s">
        <v>187</v>
      </c>
      <c r="BA123" s="254"/>
      <c r="BB123" s="254"/>
      <c r="BC123" s="254"/>
      <c r="BD123" s="254"/>
      <c r="BE123" s="254"/>
      <c r="BF123" s="254"/>
      <c r="BG123" s="254"/>
      <c r="BH123" s="254"/>
      <c r="BI123" s="254"/>
      <c r="BJ123" s="254"/>
      <c r="BK123" s="254"/>
      <c r="BL123" s="254"/>
      <c r="BM123" s="254"/>
      <c r="BN123" s="254"/>
      <c r="BO123" s="941" t="s">
        <v>482</v>
      </c>
      <c r="BP123" s="942"/>
      <c r="BQ123" s="896">
        <v>13528124</v>
      </c>
      <c r="BR123" s="897"/>
      <c r="BS123" s="897"/>
      <c r="BT123" s="897"/>
      <c r="BU123" s="897"/>
      <c r="BV123" s="897">
        <v>14356354</v>
      </c>
      <c r="BW123" s="897"/>
      <c r="BX123" s="897"/>
      <c r="BY123" s="897"/>
      <c r="BZ123" s="897"/>
      <c r="CA123" s="897">
        <v>14897561</v>
      </c>
      <c r="CB123" s="897"/>
      <c r="CC123" s="897"/>
      <c r="CD123" s="897"/>
      <c r="CE123" s="897"/>
      <c r="CF123" s="812"/>
      <c r="CG123" s="813"/>
      <c r="CH123" s="813"/>
      <c r="CI123" s="813"/>
      <c r="CJ123" s="898"/>
      <c r="CK123" s="933"/>
      <c r="CL123" s="919"/>
      <c r="CM123" s="919"/>
      <c r="CN123" s="919"/>
      <c r="CO123" s="920"/>
      <c r="CP123" s="899" t="s">
        <v>483</v>
      </c>
      <c r="CQ123" s="900"/>
      <c r="CR123" s="900"/>
      <c r="CS123" s="900"/>
      <c r="CT123" s="900"/>
      <c r="CU123" s="900"/>
      <c r="CV123" s="900"/>
      <c r="CW123" s="900"/>
      <c r="CX123" s="900"/>
      <c r="CY123" s="900"/>
      <c r="CZ123" s="900"/>
      <c r="DA123" s="900"/>
      <c r="DB123" s="900"/>
      <c r="DC123" s="900"/>
      <c r="DD123" s="900"/>
      <c r="DE123" s="900"/>
      <c r="DF123" s="901"/>
      <c r="DG123" s="843">
        <v>21002</v>
      </c>
      <c r="DH123" s="844"/>
      <c r="DI123" s="844"/>
      <c r="DJ123" s="844"/>
      <c r="DK123" s="845"/>
      <c r="DL123" s="846">
        <v>18281</v>
      </c>
      <c r="DM123" s="844"/>
      <c r="DN123" s="844"/>
      <c r="DO123" s="844"/>
      <c r="DP123" s="845"/>
      <c r="DQ123" s="846">
        <v>12903</v>
      </c>
      <c r="DR123" s="844"/>
      <c r="DS123" s="844"/>
      <c r="DT123" s="844"/>
      <c r="DU123" s="845"/>
      <c r="DV123" s="888">
        <v>0.2</v>
      </c>
      <c r="DW123" s="889"/>
      <c r="DX123" s="889"/>
      <c r="DY123" s="889"/>
      <c r="DZ123" s="890"/>
    </row>
    <row r="124" spans="1:130" s="233" customFormat="1" ht="26.25" customHeight="1" thickBot="1" x14ac:dyDescent="0.2">
      <c r="A124" s="884"/>
      <c r="B124" s="885"/>
      <c r="C124" s="879" t="s">
        <v>469</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233</v>
      </c>
      <c r="AB124" s="844"/>
      <c r="AC124" s="844"/>
      <c r="AD124" s="844"/>
      <c r="AE124" s="845"/>
      <c r="AF124" s="846" t="s">
        <v>397</v>
      </c>
      <c r="AG124" s="844"/>
      <c r="AH124" s="844"/>
      <c r="AI124" s="844"/>
      <c r="AJ124" s="845"/>
      <c r="AK124" s="846" t="s">
        <v>233</v>
      </c>
      <c r="AL124" s="844"/>
      <c r="AM124" s="844"/>
      <c r="AN124" s="844"/>
      <c r="AO124" s="845"/>
      <c r="AP124" s="888" t="s">
        <v>233</v>
      </c>
      <c r="AQ124" s="889"/>
      <c r="AR124" s="889"/>
      <c r="AS124" s="889"/>
      <c r="AT124" s="890"/>
      <c r="AU124" s="891" t="s">
        <v>484</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69.099999999999994</v>
      </c>
      <c r="BR124" s="895"/>
      <c r="BS124" s="895"/>
      <c r="BT124" s="895"/>
      <c r="BU124" s="895"/>
      <c r="BV124" s="895">
        <v>84.8</v>
      </c>
      <c r="BW124" s="895"/>
      <c r="BX124" s="895"/>
      <c r="BY124" s="895"/>
      <c r="BZ124" s="895"/>
      <c r="CA124" s="895">
        <v>78.599999999999994</v>
      </c>
      <c r="CB124" s="895"/>
      <c r="CC124" s="895"/>
      <c r="CD124" s="895"/>
      <c r="CE124" s="895"/>
      <c r="CF124" s="790"/>
      <c r="CG124" s="791"/>
      <c r="CH124" s="791"/>
      <c r="CI124" s="791"/>
      <c r="CJ124" s="926"/>
      <c r="CK124" s="934"/>
      <c r="CL124" s="934"/>
      <c r="CM124" s="934"/>
      <c r="CN124" s="934"/>
      <c r="CO124" s="935"/>
      <c r="CP124" s="899" t="s">
        <v>485</v>
      </c>
      <c r="CQ124" s="900"/>
      <c r="CR124" s="900"/>
      <c r="CS124" s="900"/>
      <c r="CT124" s="900"/>
      <c r="CU124" s="900"/>
      <c r="CV124" s="900"/>
      <c r="CW124" s="900"/>
      <c r="CX124" s="900"/>
      <c r="CY124" s="900"/>
      <c r="CZ124" s="900"/>
      <c r="DA124" s="900"/>
      <c r="DB124" s="900"/>
      <c r="DC124" s="900"/>
      <c r="DD124" s="900"/>
      <c r="DE124" s="900"/>
      <c r="DF124" s="901"/>
      <c r="DG124" s="827" t="s">
        <v>397</v>
      </c>
      <c r="DH124" s="828"/>
      <c r="DI124" s="828"/>
      <c r="DJ124" s="828"/>
      <c r="DK124" s="829"/>
      <c r="DL124" s="830" t="s">
        <v>233</v>
      </c>
      <c r="DM124" s="828"/>
      <c r="DN124" s="828"/>
      <c r="DO124" s="828"/>
      <c r="DP124" s="829"/>
      <c r="DQ124" s="830" t="s">
        <v>397</v>
      </c>
      <c r="DR124" s="828"/>
      <c r="DS124" s="828"/>
      <c r="DT124" s="828"/>
      <c r="DU124" s="829"/>
      <c r="DV124" s="912" t="s">
        <v>397</v>
      </c>
      <c r="DW124" s="913"/>
      <c r="DX124" s="913"/>
      <c r="DY124" s="913"/>
      <c r="DZ124" s="914"/>
    </row>
    <row r="125" spans="1:130" s="233" customFormat="1" ht="26.25" customHeight="1" x14ac:dyDescent="0.15">
      <c r="A125" s="884"/>
      <c r="B125" s="885"/>
      <c r="C125" s="879" t="s">
        <v>471</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397</v>
      </c>
      <c r="AB125" s="844"/>
      <c r="AC125" s="844"/>
      <c r="AD125" s="844"/>
      <c r="AE125" s="845"/>
      <c r="AF125" s="846" t="s">
        <v>397</v>
      </c>
      <c r="AG125" s="844"/>
      <c r="AH125" s="844"/>
      <c r="AI125" s="844"/>
      <c r="AJ125" s="845"/>
      <c r="AK125" s="846" t="s">
        <v>397</v>
      </c>
      <c r="AL125" s="844"/>
      <c r="AM125" s="844"/>
      <c r="AN125" s="844"/>
      <c r="AO125" s="845"/>
      <c r="AP125" s="888" t="s">
        <v>397</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486</v>
      </c>
      <c r="CL125" s="916"/>
      <c r="CM125" s="916"/>
      <c r="CN125" s="916"/>
      <c r="CO125" s="917"/>
      <c r="CP125" s="924" t="s">
        <v>487</v>
      </c>
      <c r="CQ125" s="872"/>
      <c r="CR125" s="872"/>
      <c r="CS125" s="872"/>
      <c r="CT125" s="872"/>
      <c r="CU125" s="872"/>
      <c r="CV125" s="872"/>
      <c r="CW125" s="872"/>
      <c r="CX125" s="872"/>
      <c r="CY125" s="872"/>
      <c r="CZ125" s="872"/>
      <c r="DA125" s="872"/>
      <c r="DB125" s="872"/>
      <c r="DC125" s="872"/>
      <c r="DD125" s="872"/>
      <c r="DE125" s="872"/>
      <c r="DF125" s="873"/>
      <c r="DG125" s="925" t="s">
        <v>412</v>
      </c>
      <c r="DH125" s="906"/>
      <c r="DI125" s="906"/>
      <c r="DJ125" s="906"/>
      <c r="DK125" s="906"/>
      <c r="DL125" s="906" t="s">
        <v>397</v>
      </c>
      <c r="DM125" s="906"/>
      <c r="DN125" s="906"/>
      <c r="DO125" s="906"/>
      <c r="DP125" s="906"/>
      <c r="DQ125" s="906" t="s">
        <v>397</v>
      </c>
      <c r="DR125" s="906"/>
      <c r="DS125" s="906"/>
      <c r="DT125" s="906"/>
      <c r="DU125" s="906"/>
      <c r="DV125" s="907" t="s">
        <v>397</v>
      </c>
      <c r="DW125" s="907"/>
      <c r="DX125" s="907"/>
      <c r="DY125" s="907"/>
      <c r="DZ125" s="908"/>
    </row>
    <row r="126" spans="1:130" s="233" customFormat="1" ht="26.25" customHeight="1" thickBot="1" x14ac:dyDescent="0.2">
      <c r="A126" s="884"/>
      <c r="B126" s="885"/>
      <c r="C126" s="879" t="s">
        <v>473</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233</v>
      </c>
      <c r="AB126" s="844"/>
      <c r="AC126" s="844"/>
      <c r="AD126" s="844"/>
      <c r="AE126" s="845"/>
      <c r="AF126" s="846" t="s">
        <v>233</v>
      </c>
      <c r="AG126" s="844"/>
      <c r="AH126" s="844"/>
      <c r="AI126" s="844"/>
      <c r="AJ126" s="845"/>
      <c r="AK126" s="846" t="s">
        <v>233</v>
      </c>
      <c r="AL126" s="844"/>
      <c r="AM126" s="844"/>
      <c r="AN126" s="844"/>
      <c r="AO126" s="845"/>
      <c r="AP126" s="888" t="s">
        <v>397</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488</v>
      </c>
      <c r="CQ126" s="816"/>
      <c r="CR126" s="816"/>
      <c r="CS126" s="816"/>
      <c r="CT126" s="816"/>
      <c r="CU126" s="816"/>
      <c r="CV126" s="816"/>
      <c r="CW126" s="816"/>
      <c r="CX126" s="816"/>
      <c r="CY126" s="816"/>
      <c r="CZ126" s="816"/>
      <c r="DA126" s="816"/>
      <c r="DB126" s="816"/>
      <c r="DC126" s="816"/>
      <c r="DD126" s="816"/>
      <c r="DE126" s="816"/>
      <c r="DF126" s="817"/>
      <c r="DG126" s="880" t="s">
        <v>397</v>
      </c>
      <c r="DH126" s="881"/>
      <c r="DI126" s="881"/>
      <c r="DJ126" s="881"/>
      <c r="DK126" s="881"/>
      <c r="DL126" s="881" t="s">
        <v>397</v>
      </c>
      <c r="DM126" s="881"/>
      <c r="DN126" s="881"/>
      <c r="DO126" s="881"/>
      <c r="DP126" s="881"/>
      <c r="DQ126" s="881" t="s">
        <v>412</v>
      </c>
      <c r="DR126" s="881"/>
      <c r="DS126" s="881"/>
      <c r="DT126" s="881"/>
      <c r="DU126" s="881"/>
      <c r="DV126" s="858" t="s">
        <v>233</v>
      </c>
      <c r="DW126" s="858"/>
      <c r="DX126" s="858"/>
      <c r="DY126" s="858"/>
      <c r="DZ126" s="859"/>
    </row>
    <row r="127" spans="1:130" s="233" customFormat="1" ht="26.25" customHeight="1" x14ac:dyDescent="0.15">
      <c r="A127" s="886"/>
      <c r="B127" s="887"/>
      <c r="C127" s="902" t="s">
        <v>489</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397</v>
      </c>
      <c r="AB127" s="844"/>
      <c r="AC127" s="844"/>
      <c r="AD127" s="844"/>
      <c r="AE127" s="845"/>
      <c r="AF127" s="846" t="s">
        <v>397</v>
      </c>
      <c r="AG127" s="844"/>
      <c r="AH127" s="844"/>
      <c r="AI127" s="844"/>
      <c r="AJ127" s="845"/>
      <c r="AK127" s="846" t="s">
        <v>397</v>
      </c>
      <c r="AL127" s="844"/>
      <c r="AM127" s="844"/>
      <c r="AN127" s="844"/>
      <c r="AO127" s="845"/>
      <c r="AP127" s="888" t="s">
        <v>397</v>
      </c>
      <c r="AQ127" s="889"/>
      <c r="AR127" s="889"/>
      <c r="AS127" s="889"/>
      <c r="AT127" s="890"/>
      <c r="AU127" s="235"/>
      <c r="AV127" s="235"/>
      <c r="AW127" s="235"/>
      <c r="AX127" s="905" t="s">
        <v>490</v>
      </c>
      <c r="AY127" s="876"/>
      <c r="AZ127" s="876"/>
      <c r="BA127" s="876"/>
      <c r="BB127" s="876"/>
      <c r="BC127" s="876"/>
      <c r="BD127" s="876"/>
      <c r="BE127" s="877"/>
      <c r="BF127" s="875" t="s">
        <v>491</v>
      </c>
      <c r="BG127" s="876"/>
      <c r="BH127" s="876"/>
      <c r="BI127" s="876"/>
      <c r="BJ127" s="876"/>
      <c r="BK127" s="876"/>
      <c r="BL127" s="877"/>
      <c r="BM127" s="875" t="s">
        <v>492</v>
      </c>
      <c r="BN127" s="876"/>
      <c r="BO127" s="876"/>
      <c r="BP127" s="876"/>
      <c r="BQ127" s="876"/>
      <c r="BR127" s="876"/>
      <c r="BS127" s="877"/>
      <c r="BT127" s="875" t="s">
        <v>493</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494</v>
      </c>
      <c r="CQ127" s="816"/>
      <c r="CR127" s="816"/>
      <c r="CS127" s="816"/>
      <c r="CT127" s="816"/>
      <c r="CU127" s="816"/>
      <c r="CV127" s="816"/>
      <c r="CW127" s="816"/>
      <c r="CX127" s="816"/>
      <c r="CY127" s="816"/>
      <c r="CZ127" s="816"/>
      <c r="DA127" s="816"/>
      <c r="DB127" s="816"/>
      <c r="DC127" s="816"/>
      <c r="DD127" s="816"/>
      <c r="DE127" s="816"/>
      <c r="DF127" s="817"/>
      <c r="DG127" s="880" t="s">
        <v>397</v>
      </c>
      <c r="DH127" s="881"/>
      <c r="DI127" s="881"/>
      <c r="DJ127" s="881"/>
      <c r="DK127" s="881"/>
      <c r="DL127" s="881" t="s">
        <v>233</v>
      </c>
      <c r="DM127" s="881"/>
      <c r="DN127" s="881"/>
      <c r="DO127" s="881"/>
      <c r="DP127" s="881"/>
      <c r="DQ127" s="881" t="s">
        <v>397</v>
      </c>
      <c r="DR127" s="881"/>
      <c r="DS127" s="881"/>
      <c r="DT127" s="881"/>
      <c r="DU127" s="881"/>
      <c r="DV127" s="858" t="s">
        <v>397</v>
      </c>
      <c r="DW127" s="858"/>
      <c r="DX127" s="858"/>
      <c r="DY127" s="858"/>
      <c r="DZ127" s="859"/>
    </row>
    <row r="128" spans="1:130" s="233" customFormat="1" ht="26.25" customHeight="1" thickBot="1" x14ac:dyDescent="0.2">
      <c r="A128" s="860" t="s">
        <v>495</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496</v>
      </c>
      <c r="X128" s="862"/>
      <c r="Y128" s="862"/>
      <c r="Z128" s="863"/>
      <c r="AA128" s="864">
        <v>182</v>
      </c>
      <c r="AB128" s="865"/>
      <c r="AC128" s="865"/>
      <c r="AD128" s="865"/>
      <c r="AE128" s="866"/>
      <c r="AF128" s="867">
        <v>182</v>
      </c>
      <c r="AG128" s="865"/>
      <c r="AH128" s="865"/>
      <c r="AI128" s="865"/>
      <c r="AJ128" s="866"/>
      <c r="AK128" s="867" t="s">
        <v>233</v>
      </c>
      <c r="AL128" s="865"/>
      <c r="AM128" s="865"/>
      <c r="AN128" s="865"/>
      <c r="AO128" s="866"/>
      <c r="AP128" s="868"/>
      <c r="AQ128" s="869"/>
      <c r="AR128" s="869"/>
      <c r="AS128" s="869"/>
      <c r="AT128" s="870"/>
      <c r="AU128" s="235"/>
      <c r="AV128" s="235"/>
      <c r="AW128" s="235"/>
      <c r="AX128" s="871" t="s">
        <v>497</v>
      </c>
      <c r="AY128" s="872"/>
      <c r="AZ128" s="872"/>
      <c r="BA128" s="872"/>
      <c r="BB128" s="872"/>
      <c r="BC128" s="872"/>
      <c r="BD128" s="872"/>
      <c r="BE128" s="873"/>
      <c r="BF128" s="850" t="s">
        <v>233</v>
      </c>
      <c r="BG128" s="851"/>
      <c r="BH128" s="851"/>
      <c r="BI128" s="851"/>
      <c r="BJ128" s="851"/>
      <c r="BK128" s="851"/>
      <c r="BL128" s="874"/>
      <c r="BM128" s="850">
        <v>14.25</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498</v>
      </c>
      <c r="CQ128" s="794"/>
      <c r="CR128" s="794"/>
      <c r="CS128" s="794"/>
      <c r="CT128" s="794"/>
      <c r="CU128" s="794"/>
      <c r="CV128" s="794"/>
      <c r="CW128" s="794"/>
      <c r="CX128" s="794"/>
      <c r="CY128" s="794"/>
      <c r="CZ128" s="794"/>
      <c r="DA128" s="794"/>
      <c r="DB128" s="794"/>
      <c r="DC128" s="794"/>
      <c r="DD128" s="794"/>
      <c r="DE128" s="794"/>
      <c r="DF128" s="795"/>
      <c r="DG128" s="854" t="s">
        <v>233</v>
      </c>
      <c r="DH128" s="855"/>
      <c r="DI128" s="855"/>
      <c r="DJ128" s="855"/>
      <c r="DK128" s="855"/>
      <c r="DL128" s="855" t="s">
        <v>397</v>
      </c>
      <c r="DM128" s="855"/>
      <c r="DN128" s="855"/>
      <c r="DO128" s="855"/>
      <c r="DP128" s="855"/>
      <c r="DQ128" s="855" t="s">
        <v>397</v>
      </c>
      <c r="DR128" s="855"/>
      <c r="DS128" s="855"/>
      <c r="DT128" s="855"/>
      <c r="DU128" s="855"/>
      <c r="DV128" s="856" t="s">
        <v>233</v>
      </c>
      <c r="DW128" s="856"/>
      <c r="DX128" s="856"/>
      <c r="DY128" s="856"/>
      <c r="DZ128" s="857"/>
    </row>
    <row r="129" spans="1:131" s="233" customFormat="1" ht="26.25" customHeight="1" x14ac:dyDescent="0.15">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499</v>
      </c>
      <c r="X129" s="841"/>
      <c r="Y129" s="841"/>
      <c r="Z129" s="842"/>
      <c r="AA129" s="843">
        <v>5948020</v>
      </c>
      <c r="AB129" s="844"/>
      <c r="AC129" s="844"/>
      <c r="AD129" s="844"/>
      <c r="AE129" s="845"/>
      <c r="AF129" s="846">
        <v>6051295</v>
      </c>
      <c r="AG129" s="844"/>
      <c r="AH129" s="844"/>
      <c r="AI129" s="844"/>
      <c r="AJ129" s="845"/>
      <c r="AK129" s="846">
        <v>6444250</v>
      </c>
      <c r="AL129" s="844"/>
      <c r="AM129" s="844"/>
      <c r="AN129" s="844"/>
      <c r="AO129" s="845"/>
      <c r="AP129" s="847"/>
      <c r="AQ129" s="848"/>
      <c r="AR129" s="848"/>
      <c r="AS129" s="848"/>
      <c r="AT129" s="849"/>
      <c r="AU129" s="236"/>
      <c r="AV129" s="236"/>
      <c r="AW129" s="236"/>
      <c r="AX129" s="815" t="s">
        <v>500</v>
      </c>
      <c r="AY129" s="816"/>
      <c r="AZ129" s="816"/>
      <c r="BA129" s="816"/>
      <c r="BB129" s="816"/>
      <c r="BC129" s="816"/>
      <c r="BD129" s="816"/>
      <c r="BE129" s="817"/>
      <c r="BF129" s="834" t="s">
        <v>233</v>
      </c>
      <c r="BG129" s="835"/>
      <c r="BH129" s="835"/>
      <c r="BI129" s="835"/>
      <c r="BJ129" s="835"/>
      <c r="BK129" s="835"/>
      <c r="BL129" s="836"/>
      <c r="BM129" s="834">
        <v>19.25</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38" t="s">
        <v>501</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502</v>
      </c>
      <c r="X130" s="841"/>
      <c r="Y130" s="841"/>
      <c r="Z130" s="842"/>
      <c r="AA130" s="843">
        <v>1139929</v>
      </c>
      <c r="AB130" s="844"/>
      <c r="AC130" s="844"/>
      <c r="AD130" s="844"/>
      <c r="AE130" s="845"/>
      <c r="AF130" s="846">
        <v>1075042</v>
      </c>
      <c r="AG130" s="844"/>
      <c r="AH130" s="844"/>
      <c r="AI130" s="844"/>
      <c r="AJ130" s="845"/>
      <c r="AK130" s="846">
        <v>1094971</v>
      </c>
      <c r="AL130" s="844"/>
      <c r="AM130" s="844"/>
      <c r="AN130" s="844"/>
      <c r="AO130" s="845"/>
      <c r="AP130" s="847"/>
      <c r="AQ130" s="848"/>
      <c r="AR130" s="848"/>
      <c r="AS130" s="848"/>
      <c r="AT130" s="849"/>
      <c r="AU130" s="236"/>
      <c r="AV130" s="236"/>
      <c r="AW130" s="236"/>
      <c r="AX130" s="815" t="s">
        <v>503</v>
      </c>
      <c r="AY130" s="816"/>
      <c r="AZ130" s="816"/>
      <c r="BA130" s="816"/>
      <c r="BB130" s="816"/>
      <c r="BC130" s="816"/>
      <c r="BD130" s="816"/>
      <c r="BE130" s="817"/>
      <c r="BF130" s="818">
        <v>11.2</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504</v>
      </c>
      <c r="X131" s="825"/>
      <c r="Y131" s="825"/>
      <c r="Z131" s="826"/>
      <c r="AA131" s="827">
        <v>4808091</v>
      </c>
      <c r="AB131" s="828"/>
      <c r="AC131" s="828"/>
      <c r="AD131" s="828"/>
      <c r="AE131" s="829"/>
      <c r="AF131" s="830">
        <v>4976253</v>
      </c>
      <c r="AG131" s="828"/>
      <c r="AH131" s="828"/>
      <c r="AI131" s="828"/>
      <c r="AJ131" s="829"/>
      <c r="AK131" s="830">
        <v>5349279</v>
      </c>
      <c r="AL131" s="828"/>
      <c r="AM131" s="828"/>
      <c r="AN131" s="828"/>
      <c r="AO131" s="829"/>
      <c r="AP131" s="831"/>
      <c r="AQ131" s="832"/>
      <c r="AR131" s="832"/>
      <c r="AS131" s="832"/>
      <c r="AT131" s="833"/>
      <c r="AU131" s="236"/>
      <c r="AV131" s="236"/>
      <c r="AW131" s="236"/>
      <c r="AX131" s="793" t="s">
        <v>505</v>
      </c>
      <c r="AY131" s="794"/>
      <c r="AZ131" s="794"/>
      <c r="BA131" s="794"/>
      <c r="BB131" s="794"/>
      <c r="BC131" s="794"/>
      <c r="BD131" s="794"/>
      <c r="BE131" s="795"/>
      <c r="BF131" s="796">
        <v>78.599999999999994</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802" t="s">
        <v>506</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507</v>
      </c>
      <c r="W132" s="806"/>
      <c r="X132" s="806"/>
      <c r="Y132" s="806"/>
      <c r="Z132" s="807"/>
      <c r="AA132" s="808">
        <v>11.30367541</v>
      </c>
      <c r="AB132" s="809"/>
      <c r="AC132" s="809"/>
      <c r="AD132" s="809"/>
      <c r="AE132" s="810"/>
      <c r="AF132" s="811">
        <v>11.59480838</v>
      </c>
      <c r="AG132" s="809"/>
      <c r="AH132" s="809"/>
      <c r="AI132" s="809"/>
      <c r="AJ132" s="810"/>
      <c r="AK132" s="811">
        <v>10.852995330000001</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508</v>
      </c>
      <c r="W133" s="785"/>
      <c r="X133" s="785"/>
      <c r="Y133" s="785"/>
      <c r="Z133" s="786"/>
      <c r="AA133" s="787">
        <v>10.3</v>
      </c>
      <c r="AB133" s="788"/>
      <c r="AC133" s="788"/>
      <c r="AD133" s="788"/>
      <c r="AE133" s="789"/>
      <c r="AF133" s="787">
        <v>11</v>
      </c>
      <c r="AG133" s="788"/>
      <c r="AH133" s="788"/>
      <c r="AI133" s="788"/>
      <c r="AJ133" s="789"/>
      <c r="AK133" s="787">
        <v>11.2</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Hv3VPJHjPuzIfXnD/nvfpBgrI5TaU9BOhzPBJZnzqqvrv+Xkj8qdBjXB8f8Jj3BwoeSKtVly1wAoP552WLBIZA==" saltValue="CoGCSzFHnHJSz4syornxg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topLeftCell="A62" zoomScale="80" zoomScaleNormal="85" zoomScaleSheetLayoutView="80" workbookViewId="0">
      <selection activeCell="DN86" sqref="DN86"/>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509</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IqoOpMM4nCfmvIUbw9rdeCuZEQtun209v7rZlh6dp4k7b0mM5sSsAoBUruXAHDd5qez0QHV2R/vOP54HsEE9MA==" saltValue="fy6Nl3sUUxO5HQtgaQGpM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topLeftCell="A40" zoomScale="80" zoomScaleNormal="80" zoomScaleSheetLayoutView="55" workbookViewId="0">
      <selection activeCell="B3" sqref="B3:K5"/>
    </sheetView>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F6NTpraNONn+jqTI9tou5V9CM848XDGyIWfLhCcPz8CnJTqQusur36Rf7Yrv8ZUex43VekV457XMw7lyM9aFw==" saltValue="D+oWyEncZUbQWOYMyM0xk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workbookViewId="0">
      <selection activeCell="AK17" sqref="AK17"/>
    </sheetView>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511</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512</v>
      </c>
      <c r="AP7" s="275"/>
      <c r="AQ7" s="276" t="s">
        <v>513</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514</v>
      </c>
      <c r="AQ8" s="282" t="s">
        <v>515</v>
      </c>
      <c r="AR8" s="283" t="s">
        <v>516</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517</v>
      </c>
      <c r="AL9" s="1195"/>
      <c r="AM9" s="1195"/>
      <c r="AN9" s="1196"/>
      <c r="AO9" s="284">
        <v>2026235</v>
      </c>
      <c r="AP9" s="284">
        <v>133657</v>
      </c>
      <c r="AQ9" s="285">
        <v>106927</v>
      </c>
      <c r="AR9" s="286">
        <v>25</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518</v>
      </c>
      <c r="AL10" s="1195"/>
      <c r="AM10" s="1195"/>
      <c r="AN10" s="1196"/>
      <c r="AO10" s="287">
        <v>34284</v>
      </c>
      <c r="AP10" s="287">
        <v>2261</v>
      </c>
      <c r="AQ10" s="288">
        <v>15145</v>
      </c>
      <c r="AR10" s="289">
        <v>-85.1</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519</v>
      </c>
      <c r="AL11" s="1195"/>
      <c r="AM11" s="1195"/>
      <c r="AN11" s="1196"/>
      <c r="AO11" s="287">
        <v>80263</v>
      </c>
      <c r="AP11" s="287">
        <v>5294</v>
      </c>
      <c r="AQ11" s="288">
        <v>1510</v>
      </c>
      <c r="AR11" s="289">
        <v>250.6</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520</v>
      </c>
      <c r="AL12" s="1195"/>
      <c r="AM12" s="1195"/>
      <c r="AN12" s="1196"/>
      <c r="AO12" s="287" t="s">
        <v>521</v>
      </c>
      <c r="AP12" s="287" t="s">
        <v>521</v>
      </c>
      <c r="AQ12" s="288">
        <v>21</v>
      </c>
      <c r="AR12" s="289" t="s">
        <v>521</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522</v>
      </c>
      <c r="AL13" s="1195"/>
      <c r="AM13" s="1195"/>
      <c r="AN13" s="1196"/>
      <c r="AO13" s="287">
        <v>31034</v>
      </c>
      <c r="AP13" s="287">
        <v>2047</v>
      </c>
      <c r="AQ13" s="288">
        <v>4533</v>
      </c>
      <c r="AR13" s="289">
        <v>-54.8</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523</v>
      </c>
      <c r="AL14" s="1195"/>
      <c r="AM14" s="1195"/>
      <c r="AN14" s="1196"/>
      <c r="AO14" s="287">
        <v>30226</v>
      </c>
      <c r="AP14" s="287">
        <v>1994</v>
      </c>
      <c r="AQ14" s="288">
        <v>2422</v>
      </c>
      <c r="AR14" s="289">
        <v>-17.7</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524</v>
      </c>
      <c r="AL15" s="1198"/>
      <c r="AM15" s="1198"/>
      <c r="AN15" s="1199"/>
      <c r="AO15" s="287">
        <v>-155907</v>
      </c>
      <c r="AP15" s="287">
        <v>-10284</v>
      </c>
      <c r="AQ15" s="288">
        <v>-7979</v>
      </c>
      <c r="AR15" s="289">
        <v>28.9</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187</v>
      </c>
      <c r="AL16" s="1198"/>
      <c r="AM16" s="1198"/>
      <c r="AN16" s="1199"/>
      <c r="AO16" s="287">
        <v>2046135</v>
      </c>
      <c r="AP16" s="287">
        <v>134969</v>
      </c>
      <c r="AQ16" s="288">
        <v>122579</v>
      </c>
      <c r="AR16" s="289">
        <v>10.1</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525</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526</v>
      </c>
      <c r="AP20" s="296" t="s">
        <v>527</v>
      </c>
      <c r="AQ20" s="297" t="s">
        <v>528</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529</v>
      </c>
      <c r="AL21" s="1201"/>
      <c r="AM21" s="1201"/>
      <c r="AN21" s="1202"/>
      <c r="AO21" s="300">
        <v>15.11</v>
      </c>
      <c r="AP21" s="301">
        <v>10.66</v>
      </c>
      <c r="AQ21" s="302">
        <v>4.45</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530</v>
      </c>
      <c r="AL22" s="1201"/>
      <c r="AM22" s="1201"/>
      <c r="AN22" s="1202"/>
      <c r="AO22" s="305">
        <v>94.4</v>
      </c>
      <c r="AP22" s="306">
        <v>96.3</v>
      </c>
      <c r="AQ22" s="307">
        <v>-1.9</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93" t="s">
        <v>531</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x14ac:dyDescent="0.15">
      <c r="A27" s="312"/>
      <c r="AO27" s="265"/>
      <c r="AP27" s="265"/>
      <c r="AQ27" s="265"/>
      <c r="AR27" s="265"/>
      <c r="AS27" s="265"/>
      <c r="AT27" s="265"/>
    </row>
    <row r="28" spans="1:46" ht="17.25" x14ac:dyDescent="0.15">
      <c r="A28" s="266" t="s">
        <v>532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533</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512</v>
      </c>
      <c r="AP30" s="275"/>
      <c r="AQ30" s="276" t="s">
        <v>513</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514</v>
      </c>
      <c r="AQ31" s="282" t="s">
        <v>515</v>
      </c>
      <c r="AR31" s="283" t="s">
        <v>516</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534</v>
      </c>
      <c r="AL32" s="1185"/>
      <c r="AM32" s="1185"/>
      <c r="AN32" s="1186"/>
      <c r="AO32" s="315">
        <v>1356614</v>
      </c>
      <c r="AP32" s="315">
        <v>89486</v>
      </c>
      <c r="AQ32" s="316">
        <v>59977</v>
      </c>
      <c r="AR32" s="317">
        <v>49.2</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535</v>
      </c>
      <c r="AL33" s="1185"/>
      <c r="AM33" s="1185"/>
      <c r="AN33" s="1186"/>
      <c r="AO33" s="315" t="s">
        <v>521</v>
      </c>
      <c r="AP33" s="315" t="s">
        <v>521</v>
      </c>
      <c r="AQ33" s="316" t="s">
        <v>521</v>
      </c>
      <c r="AR33" s="317" t="s">
        <v>521</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536</v>
      </c>
      <c r="AL34" s="1185"/>
      <c r="AM34" s="1185"/>
      <c r="AN34" s="1186"/>
      <c r="AO34" s="315" t="s">
        <v>521</v>
      </c>
      <c r="AP34" s="315" t="s">
        <v>521</v>
      </c>
      <c r="AQ34" s="316" t="s">
        <v>521</v>
      </c>
      <c r="AR34" s="317" t="s">
        <v>521</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537</v>
      </c>
      <c r="AL35" s="1185"/>
      <c r="AM35" s="1185"/>
      <c r="AN35" s="1186"/>
      <c r="AO35" s="315">
        <v>236237</v>
      </c>
      <c r="AP35" s="315">
        <v>15583</v>
      </c>
      <c r="AQ35" s="316">
        <v>16053</v>
      </c>
      <c r="AR35" s="317">
        <v>-2.9</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538</v>
      </c>
      <c r="AL36" s="1185"/>
      <c r="AM36" s="1185"/>
      <c r="AN36" s="1186"/>
      <c r="AO36" s="315">
        <v>82546</v>
      </c>
      <c r="AP36" s="315">
        <v>5445</v>
      </c>
      <c r="AQ36" s="316">
        <v>3449</v>
      </c>
      <c r="AR36" s="317">
        <v>57.9</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539</v>
      </c>
      <c r="AL37" s="1185"/>
      <c r="AM37" s="1185"/>
      <c r="AN37" s="1186"/>
      <c r="AO37" s="315" t="s">
        <v>521</v>
      </c>
      <c r="AP37" s="315" t="s">
        <v>521</v>
      </c>
      <c r="AQ37" s="316">
        <v>404</v>
      </c>
      <c r="AR37" s="317" t="s">
        <v>521</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540</v>
      </c>
      <c r="AL38" s="1188"/>
      <c r="AM38" s="1188"/>
      <c r="AN38" s="1189"/>
      <c r="AO38" s="318">
        <v>131</v>
      </c>
      <c r="AP38" s="318">
        <v>9</v>
      </c>
      <c r="AQ38" s="319">
        <v>3</v>
      </c>
      <c r="AR38" s="307">
        <v>200</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541</v>
      </c>
      <c r="AL39" s="1188"/>
      <c r="AM39" s="1188"/>
      <c r="AN39" s="1189"/>
      <c r="AO39" s="315" t="s">
        <v>521</v>
      </c>
      <c r="AP39" s="315" t="s">
        <v>521</v>
      </c>
      <c r="AQ39" s="316">
        <v>-3105</v>
      </c>
      <c r="AR39" s="317" t="s">
        <v>521</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542</v>
      </c>
      <c r="AL40" s="1185"/>
      <c r="AM40" s="1185"/>
      <c r="AN40" s="1186"/>
      <c r="AO40" s="315">
        <v>-1094971</v>
      </c>
      <c r="AP40" s="315">
        <v>-72228</v>
      </c>
      <c r="AQ40" s="316">
        <v>-51549</v>
      </c>
      <c r="AR40" s="317">
        <v>40.1</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300</v>
      </c>
      <c r="AL41" s="1191"/>
      <c r="AM41" s="1191"/>
      <c r="AN41" s="1192"/>
      <c r="AO41" s="315">
        <v>580557</v>
      </c>
      <c r="AP41" s="315">
        <v>38295</v>
      </c>
      <c r="AQ41" s="316">
        <v>25231</v>
      </c>
      <c r="AR41" s="317">
        <v>51.8</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543</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544</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545</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512</v>
      </c>
      <c r="AN49" s="1179" t="s">
        <v>546</v>
      </c>
      <c r="AO49" s="1180"/>
      <c r="AP49" s="1180"/>
      <c r="AQ49" s="1180"/>
      <c r="AR49" s="1181"/>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547</v>
      </c>
      <c r="AO50" s="332" t="s">
        <v>548</v>
      </c>
      <c r="AP50" s="333" t="s">
        <v>549</v>
      </c>
      <c r="AQ50" s="334" t="s">
        <v>550</v>
      </c>
      <c r="AR50" s="335" t="s">
        <v>551</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552</v>
      </c>
      <c r="AL51" s="328"/>
      <c r="AM51" s="336">
        <v>1109795</v>
      </c>
      <c r="AN51" s="337">
        <v>66783</v>
      </c>
      <c r="AO51" s="338">
        <v>11.8</v>
      </c>
      <c r="AP51" s="339">
        <v>67343</v>
      </c>
      <c r="AQ51" s="340">
        <v>0.1</v>
      </c>
      <c r="AR51" s="341">
        <v>11.7</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553</v>
      </c>
      <c r="AM52" s="344">
        <v>641319</v>
      </c>
      <c r="AN52" s="345">
        <v>38592</v>
      </c>
      <c r="AO52" s="346">
        <v>5.3</v>
      </c>
      <c r="AP52" s="347">
        <v>32865</v>
      </c>
      <c r="AQ52" s="348">
        <v>-6.3</v>
      </c>
      <c r="AR52" s="349">
        <v>11.6</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554</v>
      </c>
      <c r="AL53" s="328"/>
      <c r="AM53" s="336">
        <v>1089251</v>
      </c>
      <c r="AN53" s="337">
        <v>67051</v>
      </c>
      <c r="AO53" s="338">
        <v>0.4</v>
      </c>
      <c r="AP53" s="339">
        <v>73475</v>
      </c>
      <c r="AQ53" s="340">
        <v>9.1</v>
      </c>
      <c r="AR53" s="341">
        <v>-8.6999999999999993</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553</v>
      </c>
      <c r="AM54" s="344">
        <v>647130</v>
      </c>
      <c r="AN54" s="345">
        <v>39836</v>
      </c>
      <c r="AO54" s="346">
        <v>3.2</v>
      </c>
      <c r="AP54" s="347">
        <v>43072</v>
      </c>
      <c r="AQ54" s="348">
        <v>31.1</v>
      </c>
      <c r="AR54" s="349">
        <v>-27.9</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555</v>
      </c>
      <c r="AL55" s="328"/>
      <c r="AM55" s="336">
        <v>2206336</v>
      </c>
      <c r="AN55" s="337">
        <v>139430</v>
      </c>
      <c r="AO55" s="338">
        <v>107.9</v>
      </c>
      <c r="AP55" s="339">
        <v>87464</v>
      </c>
      <c r="AQ55" s="340">
        <v>19</v>
      </c>
      <c r="AR55" s="341">
        <v>88.9</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553</v>
      </c>
      <c r="AM56" s="344">
        <v>1359145</v>
      </c>
      <c r="AN56" s="345">
        <v>85891</v>
      </c>
      <c r="AO56" s="346">
        <v>115.6</v>
      </c>
      <c r="AP56" s="347">
        <v>47479</v>
      </c>
      <c r="AQ56" s="348">
        <v>10.199999999999999</v>
      </c>
      <c r="AR56" s="349">
        <v>105.4</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556</v>
      </c>
      <c r="AL57" s="328"/>
      <c r="AM57" s="336">
        <v>3115849</v>
      </c>
      <c r="AN57" s="337">
        <v>201438</v>
      </c>
      <c r="AO57" s="338">
        <v>44.5</v>
      </c>
      <c r="AP57" s="339">
        <v>117234</v>
      </c>
      <c r="AQ57" s="340">
        <v>34</v>
      </c>
      <c r="AR57" s="341">
        <v>10.5</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553</v>
      </c>
      <c r="AM58" s="344">
        <v>2626635</v>
      </c>
      <c r="AN58" s="345">
        <v>169811</v>
      </c>
      <c r="AO58" s="346">
        <v>97.7</v>
      </c>
      <c r="AP58" s="347">
        <v>59796</v>
      </c>
      <c r="AQ58" s="348">
        <v>25.9</v>
      </c>
      <c r="AR58" s="349">
        <v>71.8</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557</v>
      </c>
      <c r="AL59" s="328"/>
      <c r="AM59" s="336">
        <v>1920702</v>
      </c>
      <c r="AN59" s="337">
        <v>126695</v>
      </c>
      <c r="AO59" s="338">
        <v>-37.1</v>
      </c>
      <c r="AP59" s="339">
        <v>97758</v>
      </c>
      <c r="AQ59" s="340">
        <v>-16.600000000000001</v>
      </c>
      <c r="AR59" s="341">
        <v>-20.5</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553</v>
      </c>
      <c r="AM60" s="344">
        <v>1531911</v>
      </c>
      <c r="AN60" s="345">
        <v>101050</v>
      </c>
      <c r="AO60" s="346">
        <v>-40.5</v>
      </c>
      <c r="AP60" s="347">
        <v>45946</v>
      </c>
      <c r="AQ60" s="348">
        <v>-23.2</v>
      </c>
      <c r="AR60" s="349">
        <v>-17.3</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558</v>
      </c>
      <c r="AL61" s="350"/>
      <c r="AM61" s="351">
        <v>1888387</v>
      </c>
      <c r="AN61" s="352">
        <v>120279</v>
      </c>
      <c r="AO61" s="353">
        <v>25.5</v>
      </c>
      <c r="AP61" s="354">
        <v>88655</v>
      </c>
      <c r="AQ61" s="355">
        <v>9.1</v>
      </c>
      <c r="AR61" s="341">
        <v>16.399999999999999</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553</v>
      </c>
      <c r="AM62" s="344">
        <v>1361228</v>
      </c>
      <c r="AN62" s="345">
        <v>87036</v>
      </c>
      <c r="AO62" s="346">
        <v>36.299999999999997</v>
      </c>
      <c r="AP62" s="347">
        <v>45832</v>
      </c>
      <c r="AQ62" s="348">
        <v>7.5</v>
      </c>
      <c r="AR62" s="349">
        <v>28.8</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6ijVM3LOsCKwyKIMiu7Dz4k9mf6+9CnFp9ITS6QCNeivXc855MaHOKrodDDEajt5Tc6tFUDTmxAUop7BrdKA==" saltValue="NRAh60x+YO0uhF3xE1OcK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80" zoomScaleNormal="80" zoomScaleSheetLayoutView="55" workbookViewId="0">
      <selection activeCell="B3" sqref="B3:K5"/>
    </sheetView>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560</v>
      </c>
    </row>
    <row r="120" spans="125:125" ht="13.5" hidden="1" customHeight="1" x14ac:dyDescent="0.15"/>
    <row r="121" spans="125:125" ht="13.5" hidden="1" customHeight="1" x14ac:dyDescent="0.15">
      <c r="DU121" s="262"/>
    </row>
  </sheetData>
  <sheetProtection algorithmName="SHA-512" hashValue="GuRNBidVUJyH4O2yE871rjHJeOQKa4L9Z7pM2BTxa0o3VyTuI3P7cNcxttlvKjHRI1GxTG5kHRvvI5TrH9ej0Q==" saltValue="5BjYfN+5TQEjMv4rZEzxo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topLeftCell="A92" zoomScaleNormal="100" zoomScaleSheetLayoutView="55" workbookViewId="0">
      <selection activeCell="AE103" sqref="AE103"/>
    </sheetView>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561</v>
      </c>
    </row>
  </sheetData>
  <sheetProtection algorithmName="SHA-512" hashValue="xRPMo6/mZRh9p6qMyJWGRFlQ9wKln62J10pAAfAMtJ4zz9eX8A1mRXxeuV5OEgzyaC3k3IOfnmwqek74fRKhSA==" saltValue="vVjscG9tuIiGYI9xDettC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0" zoomScale="70" zoomScaleNormal="70" zoomScaleSheetLayoutView="100" workbookViewId="0">
      <selection activeCell="B3" sqref="B3:K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03" t="s">
        <v>3</v>
      </c>
      <c r="D47" s="1203"/>
      <c r="E47" s="1204"/>
      <c r="F47" s="11">
        <v>18.760000000000002</v>
      </c>
      <c r="G47" s="12">
        <v>17.04</v>
      </c>
      <c r="H47" s="12">
        <v>14.54</v>
      </c>
      <c r="I47" s="12">
        <v>12.61</v>
      </c>
      <c r="J47" s="13">
        <v>16.899999999999999</v>
      </c>
    </row>
    <row r="48" spans="2:10" ht="57.75" customHeight="1" x14ac:dyDescent="0.15">
      <c r="B48" s="14"/>
      <c r="C48" s="1205" t="s">
        <v>4</v>
      </c>
      <c r="D48" s="1205"/>
      <c r="E48" s="1206"/>
      <c r="F48" s="15">
        <v>4.28</v>
      </c>
      <c r="G48" s="16">
        <v>3.44</v>
      </c>
      <c r="H48" s="16">
        <v>3.17</v>
      </c>
      <c r="I48" s="16">
        <v>3.92</v>
      </c>
      <c r="J48" s="17">
        <v>6.51</v>
      </c>
    </row>
    <row r="49" spans="2:10" ht="57.75" customHeight="1" thickBot="1" x14ac:dyDescent="0.2">
      <c r="B49" s="18"/>
      <c r="C49" s="1207" t="s">
        <v>5</v>
      </c>
      <c r="D49" s="1207"/>
      <c r="E49" s="1208"/>
      <c r="F49" s="19" t="s">
        <v>567</v>
      </c>
      <c r="G49" s="20" t="s">
        <v>568</v>
      </c>
      <c r="H49" s="20" t="s">
        <v>569</v>
      </c>
      <c r="I49" s="20" t="s">
        <v>570</v>
      </c>
      <c r="J49" s="21">
        <v>7.89</v>
      </c>
    </row>
    <row r="50" spans="2:10" x14ac:dyDescent="0.15"/>
  </sheetData>
  <sheetProtection algorithmName="SHA-512" hashValue="82xxiYXNNo7yQb7cEV2q6ezvO+vu4Zqe4dXzVXTlLcZavSI4rQNuHug016BtSJmDNUgHSdiY3QUHZDgKOZ7iJg==" saltValue="Imeem5yabJNKh+Z60qr57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IPC001</cp:lastModifiedBy>
  <cp:lastPrinted>2023-03-23T07:24:39Z</cp:lastPrinted>
  <dcterms:created xsi:type="dcterms:W3CDTF">2023-02-20T06:29:40Z</dcterms:created>
  <dcterms:modified xsi:type="dcterms:W3CDTF">2023-09-12T05:01:28Z</dcterms:modified>
  <cp:category/>
</cp:coreProperties>
</file>