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K-2603\Desktop\"/>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<sst xmlns="http://schemas.openxmlformats.org/spreadsheetml/2006/main" count="240" uniqueCount="125">
  <si>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</si>
  <si>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</si>
  <si>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</si>
  <si>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</si>
  <si>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</si>
  <si>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</si>
  <si>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</si>
  <si>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</si>
  <si>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</si>
  <si>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</si>
  <si>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</si>
  <si>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</si>
  <si>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</si>
  <si>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</si>
  <si>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</si>
  <si>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</si>
  <si>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</si>
  <si>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</si>
  <si>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</si>
  <si>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</si>
  <si>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</si>
  <si>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</si>
  <si>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</si>
  <si>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</si>
  <si>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</si>
  <si>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</si>
  <si>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</si>
  <si>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</si>
  <si>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</si>
  <si>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</si>
  <si>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</si>
  <si>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</si>
  <si>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</si>
  <si>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</si>
  <si>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</si>
  <si>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</si>
  <si>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</si>
  <si>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</si>
  <si>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</si>
  <si>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</si>
  <si>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</si>
  <si>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</si>
  <si>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</si>
  <si>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</si>
  <si>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</si>
  <si>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</si>
  <si>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</si>
  <si>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</si>
  <si>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</si>
  <si>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</si>
  <si>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</si>
  <si>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</si>
  <si>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</si>
  <si>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</si>
  <si>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</si>
  <si>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</si>
  <si>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</si>
  <si>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</si>
  <si>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</si>
  <si>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</si>
  <si>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</si>
  <si>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</si>
  <si>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</si>
  <si>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</si>
  <si>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</si>
  <si>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</si>
  <si>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</si>
  <si>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</si>
  <si>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</si>
  <si>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</si>
  <si>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</si>
  <si>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</si>
  <si>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</si>
  <si>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</si>
  <si>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</si>
  <si>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</si>
  <si>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</si>
  <si>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</si>
  <si>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</si>
  <si>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</si>
  <si>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</si>
  <si>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</si>
  <si>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</si>
  <si>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</si>
  <si>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</si>
  <si>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</si>
  <si>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</si>
  <si>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</si>
  <si>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</si>
  <si>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</si>
  <si>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</si>
  <si>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</si>
  <si>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</si>
  <si>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</si>
  <si>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</si>
  <si>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</si>
  <si>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</si>
  <si>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</si>
  <si>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</si>
  <si>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</si>
  <si>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</si>
  <si>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</si>
  <si>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</si>
  <si>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</si>
  <si>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</si>
  <si>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</si>
  <si>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</si>
  <si>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</si>
  <si>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</si>
  <si>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串本町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</si>
  <si>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</si>
  <si>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</si>
  <si>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</si>
  <si>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</si>
  <si>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</si>
  <si>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</si>
  <si>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</si>
  <si>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</si>
  <si>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</si>
  <si>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</si>
  <si>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</si>
  <si>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度の収益的収支比率は前年と比べ上昇しており、要因として、住宅や公共施設建設による年間総処理水量が増えたことにより料金収入の増加となっている。また、経費回収率は類似団体平均値より上回っているが100％をわずかに下回る状況が続いており、健全経営とは言えない状況である為、経常経費の圧縮に努めなければならない。</t>
    <phoneticPr fontId="4"/>
  </si>
  <si>
    <t>平成6年10月より供用開始してから20年以上が経過している。管渠に関しては法定耐用年数内であるが、ライフラインとして止めることのできない重要な施設であることを考慮し、老朽化が深刻となる前に早期の調査・清掃・修繕によって長寿命化を図れるよう計画を策定していく必要がある。</t>
    <rPh sb="20" eb="22">
      <t>イジョウ</t>
    </rPh>
    <phoneticPr fontId="4"/>
  </si>
  <si>
    <t>近年は大型施設の建設、住宅建設が増えたことによる料金収入の増加が見込まれ収支比率等改善が期待されるが、処理区域内の未利用地面積が減少し新築件数が減っていく為、数年後には頭打ちが予想される。老朽化が深刻となる前の計画的な修繕等も必要となることから収支のバランスを検討した長期的な計画を立て経営の改善を図れるよう努めなければならない。</t>
    <rPh sb="11" eb="13">
      <t>ジュウタク</t>
    </rPh>
    <rPh sb="13" eb="15">
      <t>ケンセツ</t>
    </rPh>
    <rPh sb="16" eb="17">
      <t>フ</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</si>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</sst>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06-4239-B5B9-33E3879703DF}"/>
            </c:ext>
          </c:extLst>
        </c:ser>
        <c:dLbls>
          <c:showLegendKey val="0"/>
          <c:showVal val="0"/>
          <c:showCatName val="0"/>
          <c:showSerName val="0"/>
          <c:showPercent val="0"/>
          <c:showBubbleSize val="0"/>
        </c:dLbls>
        <c:gapWidth val="150"/>
        <c:axId val="240367296"/>
        <c:axId val="24036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C306-4239-B5B9-33E3879703DF}"/>
            </c:ext>
          </c:extLst>
        </c:ser>
        <c:dLbls>
          <c:showLegendKey val="0"/>
          <c:showVal val="0"/>
          <c:showCatName val="0"/>
          <c:showSerName val="0"/>
          <c:showPercent val="0"/>
          <c:showBubbleSize val="0"/>
        </c:dLbls>
        <c:marker val="1"/>
        <c:smooth val="0"/>
        <c:axId val="240367296"/>
        <c:axId val="240367688"/>
      </c:lineChart>
      <c:dateAx>
        <c:axId val="240367296"/>
        <c:scaling>
          <c:orientation val="minMax"/>
        </c:scaling>
        <c:delete val="1"/>
        <c:axPos val="b"/>
        <c:numFmt formatCode="ge" sourceLinked="1"/>
        <c:majorTickMark val="none"/>
        <c:minorTickMark val="none"/>
        <c:tickLblPos val="none"/>
        <c:crossAx val="240367688"/>
        <c:crosses val="autoZero"/>
        <c:auto val="1"/>
        <c:lblOffset val="100"/>
        <c:baseTimeUnit val="years"/>
      </c:dateAx>
      <c:valAx>
        <c:axId val="24036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32.1</c:v>
                </c:pt>
                <c:pt idx="1">
                  <c:v>30.3</c:v>
                </c:pt>
                <c:pt idx="2">
                  <c:v>30.3</c:v>
                </c:pt>
                <c:pt idx="3">
                  <c:v>33.200000000000003</c:v>
                </c:pt>
                <c:pt idx="4">
                  <c:v>45.3</c:v>
                </c:pt>
              </c:numCache>
            </c:numRef>
          </c:val>
          <c:extLst xmlns:c16r2="http://schemas.microsoft.com/office/drawing/2015/06/chart">
            <c:ext xmlns:c16="http://schemas.microsoft.com/office/drawing/2014/chart" uri="{C3380CC4-5D6E-409C-BE32-E72D297353CC}">
              <c16:uniqueId val="{00000000-C581-4579-BC70-49620327DF93}"/>
            </c:ext>
          </c:extLst>
        </c:ser>
        <c:dLbls>
          <c:showLegendKey val="0"/>
          <c:showVal val="0"/>
          <c:showCatName val="0"/>
          <c:showSerName val="0"/>
          <c:showPercent val="0"/>
          <c:showBubbleSize val="0"/>
        </c:dLbls>
        <c:gapWidth val="150"/>
        <c:axId val="244740720"/>
        <c:axId val="24474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C581-4579-BC70-49620327DF93}"/>
            </c:ext>
          </c:extLst>
        </c:ser>
        <c:dLbls>
          <c:showLegendKey val="0"/>
          <c:showVal val="0"/>
          <c:showCatName val="0"/>
          <c:showSerName val="0"/>
          <c:showPercent val="0"/>
          <c:showBubbleSize val="0"/>
        </c:dLbls>
        <c:marker val="1"/>
        <c:smooth val="0"/>
        <c:axId val="244740720"/>
        <c:axId val="244741112"/>
      </c:lineChart>
      <c:dateAx>
        <c:axId val="244740720"/>
        <c:scaling>
          <c:orientation val="minMax"/>
        </c:scaling>
        <c:delete val="1"/>
        <c:axPos val="b"/>
        <c:numFmt formatCode="ge" sourceLinked="1"/>
        <c:majorTickMark val="none"/>
        <c:minorTickMark val="none"/>
        <c:tickLblPos val="none"/>
        <c:crossAx val="244741112"/>
        <c:crosses val="autoZero"/>
        <c:auto val="1"/>
        <c:lblOffset val="100"/>
        <c:baseTimeUnit val="years"/>
      </c:dateAx>
      <c:valAx>
        <c:axId val="24474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4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20C-4BA9-82BF-158C6907ABF6}"/>
            </c:ext>
          </c:extLst>
        </c:ser>
        <c:dLbls>
          <c:showLegendKey val="0"/>
          <c:showVal val="0"/>
          <c:showCatName val="0"/>
          <c:showSerName val="0"/>
          <c:showPercent val="0"/>
          <c:showBubbleSize val="0"/>
        </c:dLbls>
        <c:gapWidth val="150"/>
        <c:axId val="244742288"/>
        <c:axId val="24474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020C-4BA9-82BF-158C6907ABF6}"/>
            </c:ext>
          </c:extLst>
        </c:ser>
        <c:dLbls>
          <c:showLegendKey val="0"/>
          <c:showVal val="0"/>
          <c:showCatName val="0"/>
          <c:showSerName val="0"/>
          <c:showPercent val="0"/>
          <c:showBubbleSize val="0"/>
        </c:dLbls>
        <c:marker val="1"/>
        <c:smooth val="0"/>
        <c:axId val="244742288"/>
        <c:axId val="244742680"/>
      </c:lineChart>
      <c:dateAx>
        <c:axId val="244742288"/>
        <c:scaling>
          <c:orientation val="minMax"/>
        </c:scaling>
        <c:delete val="1"/>
        <c:axPos val="b"/>
        <c:numFmt formatCode="ge" sourceLinked="1"/>
        <c:majorTickMark val="none"/>
        <c:minorTickMark val="none"/>
        <c:tickLblPos val="none"/>
        <c:crossAx val="244742680"/>
        <c:crosses val="autoZero"/>
        <c:auto val="1"/>
        <c:lblOffset val="100"/>
        <c:baseTimeUnit val="years"/>
      </c:dateAx>
      <c:valAx>
        <c:axId val="24474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93.91</c:v>
                </c:pt>
                <c:pt idx="1">
                  <c:v>113.64</c:v>
                </c:pt>
                <c:pt idx="2">
                  <c:v>94.12</c:v>
                </c:pt>
                <c:pt idx="3">
                  <c:v>98.82</c:v>
                </c:pt>
                <c:pt idx="4">
                  <c:v>99.24</c:v>
                </c:pt>
              </c:numCache>
            </c:numRef>
          </c:val>
          <c:extLst xmlns:c16r2="http://schemas.microsoft.com/office/drawing/2015/06/chart">
            <c:ext xmlns:c16="http://schemas.microsoft.com/office/drawing/2014/chart" uri="{C3380CC4-5D6E-409C-BE32-E72D297353CC}">
              <c16:uniqueId val="{00000000-0F58-42B4-B47A-2625C6950650}"/>
            </c:ext>
          </c:extLst>
        </c:ser>
        <c:dLbls>
          <c:showLegendKey val="0"/>
          <c:showVal val="0"/>
          <c:showCatName val="0"/>
          <c:showSerName val="0"/>
          <c:showPercent val="0"/>
          <c:showBubbleSize val="0"/>
        </c:dLbls>
        <c:gapWidth val="150"/>
        <c:axId val="243891208"/>
        <c:axId val="24389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58-42B4-B47A-2625C6950650}"/>
            </c:ext>
          </c:extLst>
        </c:ser>
        <c:dLbls>
          <c:showLegendKey val="0"/>
          <c:showVal val="0"/>
          <c:showCatName val="0"/>
          <c:showSerName val="0"/>
          <c:showPercent val="0"/>
          <c:showBubbleSize val="0"/>
        </c:dLbls>
        <c:marker val="1"/>
        <c:smooth val="0"/>
        <c:axId val="243891208"/>
        <c:axId val="243891600"/>
      </c:lineChart>
      <c:dateAx>
        <c:axId val="243891208"/>
        <c:scaling>
          <c:orientation val="minMax"/>
        </c:scaling>
        <c:delete val="1"/>
        <c:axPos val="b"/>
        <c:numFmt formatCode="ge" sourceLinked="1"/>
        <c:majorTickMark val="none"/>
        <c:minorTickMark val="none"/>
        <c:tickLblPos val="none"/>
        <c:crossAx val="243891600"/>
        <c:crosses val="autoZero"/>
        <c:auto val="1"/>
        <c:lblOffset val="100"/>
        <c:baseTimeUnit val="years"/>
      </c:dateAx>
      <c:valAx>
        <c:axId val="24389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9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70-49F6-A70A-B48C9AEEE9BB}"/>
            </c:ext>
          </c:extLst>
        </c:ser>
        <c:dLbls>
          <c:showLegendKey val="0"/>
          <c:showVal val="0"/>
          <c:showCatName val="0"/>
          <c:showSerName val="0"/>
          <c:showPercent val="0"/>
          <c:showBubbleSize val="0"/>
        </c:dLbls>
        <c:gapWidth val="150"/>
        <c:axId val="243892776"/>
        <c:axId val="24389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70-49F6-A70A-B48C9AEEE9BB}"/>
            </c:ext>
          </c:extLst>
        </c:ser>
        <c:dLbls>
          <c:showLegendKey val="0"/>
          <c:showVal val="0"/>
          <c:showCatName val="0"/>
          <c:showSerName val="0"/>
          <c:showPercent val="0"/>
          <c:showBubbleSize val="0"/>
        </c:dLbls>
        <c:marker val="1"/>
        <c:smooth val="0"/>
        <c:axId val="243892776"/>
        <c:axId val="243893168"/>
      </c:lineChart>
      <c:dateAx>
        <c:axId val="243892776"/>
        <c:scaling>
          <c:orientation val="minMax"/>
        </c:scaling>
        <c:delete val="1"/>
        <c:axPos val="b"/>
        <c:numFmt formatCode="ge" sourceLinked="1"/>
        <c:majorTickMark val="none"/>
        <c:minorTickMark val="none"/>
        <c:tickLblPos val="none"/>
        <c:crossAx val="243893168"/>
        <c:crosses val="autoZero"/>
        <c:auto val="1"/>
        <c:lblOffset val="100"/>
        <c:baseTimeUnit val="years"/>
      </c:dateAx>
      <c:valAx>
        <c:axId val="24389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9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8C-4403-979B-E676DB5A67C1}"/>
            </c:ext>
          </c:extLst>
        </c:ser>
        <c:dLbls>
          <c:showLegendKey val="0"/>
          <c:showVal val="0"/>
          <c:showCatName val="0"/>
          <c:showSerName val="0"/>
          <c:showPercent val="0"/>
          <c:showBubbleSize val="0"/>
        </c:dLbls>
        <c:gapWidth val="150"/>
        <c:axId val="243894344"/>
        <c:axId val="24389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8C-4403-979B-E676DB5A67C1}"/>
            </c:ext>
          </c:extLst>
        </c:ser>
        <c:dLbls>
          <c:showLegendKey val="0"/>
          <c:showVal val="0"/>
          <c:showCatName val="0"/>
          <c:showSerName val="0"/>
          <c:showPercent val="0"/>
          <c:showBubbleSize val="0"/>
        </c:dLbls>
        <c:marker val="1"/>
        <c:smooth val="0"/>
        <c:axId val="243894344"/>
        <c:axId val="243894736"/>
      </c:lineChart>
      <c:dateAx>
        <c:axId val="243894344"/>
        <c:scaling>
          <c:orientation val="minMax"/>
        </c:scaling>
        <c:delete val="1"/>
        <c:axPos val="b"/>
        <c:numFmt formatCode="ge" sourceLinked="1"/>
        <c:majorTickMark val="none"/>
        <c:minorTickMark val="none"/>
        <c:tickLblPos val="none"/>
        <c:crossAx val="243894736"/>
        <c:crosses val="autoZero"/>
        <c:auto val="1"/>
        <c:lblOffset val="100"/>
        <c:baseTimeUnit val="years"/>
      </c:dateAx>
      <c:valAx>
        <c:axId val="24389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9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64-4681-860A-52941F52DABA}"/>
            </c:ext>
          </c:extLst>
        </c:ser>
        <c:dLbls>
          <c:showLegendKey val="0"/>
          <c:showVal val="0"/>
          <c:showCatName val="0"/>
          <c:showSerName val="0"/>
          <c:showPercent val="0"/>
          <c:showBubbleSize val="0"/>
        </c:dLbls>
        <c:gapWidth val="150"/>
        <c:axId val="244498200"/>
        <c:axId val="2444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64-4681-860A-52941F52DABA}"/>
            </c:ext>
          </c:extLst>
        </c:ser>
        <c:dLbls>
          <c:showLegendKey val="0"/>
          <c:showVal val="0"/>
          <c:showCatName val="0"/>
          <c:showSerName val="0"/>
          <c:showPercent val="0"/>
          <c:showBubbleSize val="0"/>
        </c:dLbls>
        <c:marker val="1"/>
        <c:smooth val="0"/>
        <c:axId val="244498200"/>
        <c:axId val="244498592"/>
      </c:lineChart>
      <c:dateAx>
        <c:axId val="244498200"/>
        <c:scaling>
          <c:orientation val="minMax"/>
        </c:scaling>
        <c:delete val="1"/>
        <c:axPos val="b"/>
        <c:numFmt formatCode="ge" sourceLinked="1"/>
        <c:majorTickMark val="none"/>
        <c:minorTickMark val="none"/>
        <c:tickLblPos val="none"/>
        <c:crossAx val="244498592"/>
        <c:crosses val="autoZero"/>
        <c:auto val="1"/>
        <c:lblOffset val="100"/>
        <c:baseTimeUnit val="years"/>
      </c:dateAx>
      <c:valAx>
        <c:axId val="2444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9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69-41C9-A992-9E58EF1D7149}"/>
            </c:ext>
          </c:extLst>
        </c:ser>
        <c:dLbls>
          <c:showLegendKey val="0"/>
          <c:showVal val="0"/>
          <c:showCatName val="0"/>
          <c:showSerName val="0"/>
          <c:showPercent val="0"/>
          <c:showBubbleSize val="0"/>
        </c:dLbls>
        <c:gapWidth val="150"/>
        <c:axId val="244499768"/>
        <c:axId val="2445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69-41C9-A992-9E58EF1D7149}"/>
            </c:ext>
          </c:extLst>
        </c:ser>
        <c:dLbls>
          <c:showLegendKey val="0"/>
          <c:showVal val="0"/>
          <c:showCatName val="0"/>
          <c:showSerName val="0"/>
          <c:showPercent val="0"/>
          <c:showBubbleSize val="0"/>
        </c:dLbls>
        <c:marker val="1"/>
        <c:smooth val="0"/>
        <c:axId val="244499768"/>
        <c:axId val="244500160"/>
      </c:lineChart>
      <c:dateAx>
        <c:axId val="244499768"/>
        <c:scaling>
          <c:orientation val="minMax"/>
        </c:scaling>
        <c:delete val="1"/>
        <c:axPos val="b"/>
        <c:numFmt formatCode="ge" sourceLinked="1"/>
        <c:majorTickMark val="none"/>
        <c:minorTickMark val="none"/>
        <c:tickLblPos val="none"/>
        <c:crossAx val="244500160"/>
        <c:crosses val="autoZero"/>
        <c:auto val="1"/>
        <c:lblOffset val="100"/>
        <c:baseTimeUnit val="years"/>
      </c:dateAx>
      <c:valAx>
        <c:axId val="2445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9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173.61</c:v>
                </c:pt>
                <c:pt idx="4" formatCode="#,##0.00;&quot;△&quot;#,##0.00;&quot;-&quot;">
                  <c:v>128.41999999999999</c:v>
                </c:pt>
              </c:numCache>
            </c:numRef>
          </c:val>
          <c:extLst xmlns:c16r2="http://schemas.microsoft.com/office/drawing/2015/06/chart">
            <c:ext xmlns:c16="http://schemas.microsoft.com/office/drawing/2014/chart" uri="{C3380CC4-5D6E-409C-BE32-E72D297353CC}">
              <c16:uniqueId val="{00000000-4E52-4B98-86B0-48117C73C85E}"/>
            </c:ext>
          </c:extLst>
        </c:ser>
        <c:dLbls>
          <c:showLegendKey val="0"/>
          <c:showVal val="0"/>
          <c:showCatName val="0"/>
          <c:showSerName val="0"/>
          <c:showPercent val="0"/>
          <c:showBubbleSize val="0"/>
        </c:dLbls>
        <c:gapWidth val="150"/>
        <c:axId val="244629344"/>
        <c:axId val="24462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4E52-4B98-86B0-48117C73C85E}"/>
            </c:ext>
          </c:extLst>
        </c:ser>
        <c:dLbls>
          <c:showLegendKey val="0"/>
          <c:showVal val="0"/>
          <c:showCatName val="0"/>
          <c:showSerName val="0"/>
          <c:showPercent val="0"/>
          <c:showBubbleSize val="0"/>
        </c:dLbls>
        <c:marker val="1"/>
        <c:smooth val="0"/>
        <c:axId val="244629344"/>
        <c:axId val="244629736"/>
      </c:lineChart>
      <c:dateAx>
        <c:axId val="244629344"/>
        <c:scaling>
          <c:orientation val="minMax"/>
        </c:scaling>
        <c:delete val="1"/>
        <c:axPos val="b"/>
        <c:numFmt formatCode="ge" sourceLinked="1"/>
        <c:majorTickMark val="none"/>
        <c:minorTickMark val="none"/>
        <c:tickLblPos val="none"/>
        <c:crossAx val="244629736"/>
        <c:crosses val="autoZero"/>
        <c:auto val="1"/>
        <c:lblOffset val="100"/>
        <c:baseTimeUnit val="years"/>
      </c:dateAx>
      <c:valAx>
        <c:axId val="24462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85.73</c:v>
                </c:pt>
                <c:pt idx="1">
                  <c:v>100.86</c:v>
                </c:pt>
                <c:pt idx="2">
                  <c:v>77.239999999999995</c:v>
                </c:pt>
                <c:pt idx="3">
                  <c:v>94.09</c:v>
                </c:pt>
                <c:pt idx="4">
                  <c:v>89.01</c:v>
                </c:pt>
              </c:numCache>
            </c:numRef>
          </c:val>
          <c:extLst xmlns:c16r2="http://schemas.microsoft.com/office/drawing/2015/06/chart">
            <c:ext xmlns:c16="http://schemas.microsoft.com/office/drawing/2014/chart" uri="{C3380CC4-5D6E-409C-BE32-E72D297353CC}">
              <c16:uniqueId val="{00000000-94F0-4A28-ADF2-D9A56AD8710B}"/>
            </c:ext>
          </c:extLst>
        </c:ser>
        <c:dLbls>
          <c:showLegendKey val="0"/>
          <c:showVal val="0"/>
          <c:showCatName val="0"/>
          <c:showSerName val="0"/>
          <c:showPercent val="0"/>
          <c:showBubbleSize val="0"/>
        </c:dLbls>
        <c:gapWidth val="150"/>
        <c:axId val="244630912"/>
        <c:axId val="24463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94F0-4A28-ADF2-D9A56AD8710B}"/>
            </c:ext>
          </c:extLst>
        </c:ser>
        <c:dLbls>
          <c:showLegendKey val="0"/>
          <c:showVal val="0"/>
          <c:showCatName val="0"/>
          <c:showSerName val="0"/>
          <c:showPercent val="0"/>
          <c:showBubbleSize val="0"/>
        </c:dLbls>
        <c:marker val="1"/>
        <c:smooth val="0"/>
        <c:axId val="244630912"/>
        <c:axId val="244631304"/>
      </c:lineChart>
      <c:dateAx>
        <c:axId val="244630912"/>
        <c:scaling>
          <c:orientation val="minMax"/>
        </c:scaling>
        <c:delete val="1"/>
        <c:axPos val="b"/>
        <c:numFmt formatCode="ge" sourceLinked="1"/>
        <c:majorTickMark val="none"/>
        <c:minorTickMark val="none"/>
        <c:tickLblPos val="none"/>
        <c:crossAx val="244631304"/>
        <c:crosses val="autoZero"/>
        <c:auto val="1"/>
        <c:lblOffset val="100"/>
        <c:baseTimeUnit val="years"/>
      </c:dateAx>
      <c:valAx>
        <c:axId val="2446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203.89</c:v>
                </c:pt>
                <c:pt idx="1">
                  <c:v>175.64</c:v>
                </c:pt>
                <c:pt idx="2">
                  <c:v>230.26</c:v>
                </c:pt>
                <c:pt idx="3">
                  <c:v>191.2</c:v>
                </c:pt>
                <c:pt idx="4">
                  <c:v>200.52</c:v>
                </c:pt>
              </c:numCache>
            </c:numRef>
          </c:val>
          <c:extLst xmlns:c16r2="http://schemas.microsoft.com/office/drawing/2015/06/chart">
            <c:ext xmlns:c16="http://schemas.microsoft.com/office/drawing/2014/chart" uri="{C3380CC4-5D6E-409C-BE32-E72D297353CC}">
              <c16:uniqueId val="{00000000-B9E9-4994-87E3-C1B5D89DA4B0}"/>
            </c:ext>
          </c:extLst>
        </c:ser>
        <c:dLbls>
          <c:showLegendKey val="0"/>
          <c:showVal val="0"/>
          <c:showCatName val="0"/>
          <c:showSerName val="0"/>
          <c:showPercent val="0"/>
          <c:showBubbleSize val="0"/>
        </c:dLbls>
        <c:gapWidth val="150"/>
        <c:axId val="244632480"/>
        <c:axId val="24463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B9E9-4994-87E3-C1B5D89DA4B0}"/>
            </c:ext>
          </c:extLst>
        </c:ser>
        <c:dLbls>
          <c:showLegendKey val="0"/>
          <c:showVal val="0"/>
          <c:showCatName val="0"/>
          <c:showSerName val="0"/>
          <c:showPercent val="0"/>
          <c:showBubbleSize val="0"/>
        </c:dLbls>
        <c:marker val="1"/>
        <c:smooth val="0"/>
        <c:axId val="244632480"/>
        <c:axId val="244632872"/>
      </c:lineChart>
      <c:dateAx>
        <c:axId val="244632480"/>
        <c:scaling>
          <c:orientation val="minMax"/>
        </c:scaling>
        <c:delete val="1"/>
        <c:axPos val="b"/>
        <c:numFmt formatCode="ge" sourceLinked="1"/>
        <c:majorTickMark val="none"/>
        <c:minorTickMark val="none"/>
        <c:tickLblPos val="none"/>
        <c:crossAx val="244632872"/>
        <c:crosses val="autoZero"/>
        <c:auto val="1"/>
        <c:lblOffset val="100"/>
        <c:baseTimeUnit val="years"/>
      </c:dateAx>
      <c:valAx>
        <c:axId val="24463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和歌山県　串本町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17008</v>
      </c>
      <c r="AM8" s="50"/>
      <c r="AN8" s="50"/>
      <c r="AO8" s="50"/>
      <c r="AP8" s="50"/>
      <c r="AQ8" s="50"/>
      <c r="AR8" s="50"/>
      <c r="AS8" s="50"/>
      <c r="AT8" s="45">
        <f>データ!T6</f>
        <v>135.66999999999999</v>
      </c>
      <c r="AU8" s="45"/>
      <c r="AV8" s="45"/>
      <c r="AW8" s="45"/>
      <c r="AX8" s="45"/>
      <c r="AY8" s="45"/>
      <c r="AZ8" s="45"/>
      <c r="BA8" s="45"/>
      <c r="BB8" s="45">
        <f>データ!U6</f>
        <v>125.36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3.56</v>
      </c>
      <c r="Q10" s="45"/>
      <c r="R10" s="45"/>
      <c r="S10" s="45"/>
      <c r="T10" s="45"/>
      <c r="U10" s="45"/>
      <c r="V10" s="45"/>
      <c r="W10" s="45">
        <f>データ!Q6</f>
        <v>100</v>
      </c>
      <c r="X10" s="45"/>
      <c r="Y10" s="45"/>
      <c r="Z10" s="45"/>
      <c r="AA10" s="45"/>
      <c r="AB10" s="45"/>
      <c r="AC10" s="45"/>
      <c r="AD10" s="50">
        <f>データ!R6</f>
        <v>2808</v>
      </c>
      <c r="AE10" s="50"/>
      <c r="AF10" s="50"/>
      <c r="AG10" s="50"/>
      <c r="AH10" s="50"/>
      <c r="AI10" s="50"/>
      <c r="AJ10" s="50"/>
      <c r="AK10" s="2"/>
      <c r="AL10" s="50">
        <f>データ!V6</f>
        <v>599</v>
      </c>
      <c r="AM10" s="50"/>
      <c r="AN10" s="50"/>
      <c r="AO10" s="50"/>
      <c r="AP10" s="50"/>
      <c r="AQ10" s="50"/>
      <c r="AR10" s="50"/>
      <c r="AS10" s="50"/>
      <c r="AT10" s="45">
        <f>データ!W6</f>
        <v>0.31</v>
      </c>
      <c r="AU10" s="45"/>
      <c r="AV10" s="45"/>
      <c r="AW10" s="45"/>
      <c r="AX10" s="45"/>
      <c r="AY10" s="45"/>
      <c r="AZ10" s="45"/>
      <c r="BA10" s="45"/>
      <c r="BB10" s="45">
        <f>データ!X6</f>
        <v>1932.26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304280</v>
      </c>
      <c r="D6" s="33">
        <f t="shared" si="3"/>
        <v>47</v>
      </c>
      <c r="E6" s="33">
        <f t="shared" si="3"/>
        <v>17</v>
      </c>
      <c r="F6" s="33">
        <f t="shared" si="3"/>
        <v>4</v>
      </c>
      <c r="G6" s="33">
        <f t="shared" si="3"/>
        <v>0</v>
      </c>
      <c r="H6" s="33" t="str">
        <f t="shared" si="3"/>
        <v>和歌山県　串本町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3.56</v>
      </c>
      <c r="Q6" s="34">
        <f t="shared" si="3"/>
        <v>100</v>
      </c>
      <c r="R6" s="34">
        <f t="shared" si="3"/>
        <v>2808</v>
      </c>
      <c r="S6" s="34">
        <f t="shared" si="3"/>
        <v>17008</v>
      </c>
      <c r="T6" s="34">
        <f t="shared" si="3"/>
        <v>135.66999999999999</v>
      </c>
      <c r="U6" s="34">
        <f t="shared" si="3"/>
        <v>125.36</v>
      </c>
      <c r="V6" s="34">
        <f t="shared" si="3"/>
        <v>599</v>
      </c>
      <c r="W6" s="34">
        <f t="shared" si="3"/>
        <v>0.31</v>
      </c>
      <c r="X6" s="34">
        <f t="shared" si="3"/>
        <v>1932.26</v>
      </c>
      <c r="Y6" s="35">
        <f>IF(Y7="",NA(),Y7)</f>
        <v>93.91</v>
      </c>
      <c r="Z6" s="35">
        <f t="shared" ref="Z6:AH6" si="4">IF(Z7="",NA(),Z7)</f>
        <v>113.64</v>
      </c>
      <c r="AA6" s="35">
        <f t="shared" si="4"/>
        <v>94.12</v>
      </c>
      <c r="AB6" s="35">
        <f t="shared" si="4"/>
        <v>98.82</v>
      </c>
      <c r="AC6" s="35">
        <f t="shared" si="4"/>
        <v>99.24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173.61</v>
      </c>
      <c r="BJ6" s="35">
        <f t="shared" si="7"/>
        <v>128.41999999999999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85.73</v>
      </c>
      <c r="BR6" s="35">
        <f t="shared" ref="BR6:BZ6" si="8">IF(BR7="",NA(),BR7)</f>
        <v>100.86</v>
      </c>
      <c r="BS6" s="35">
        <f t="shared" si="8"/>
        <v>77.239999999999995</v>
      </c>
      <c r="BT6" s="35">
        <f t="shared" si="8"/>
        <v>94.09</v>
      </c>
      <c r="BU6" s="35">
        <f t="shared" si="8"/>
        <v>89.01</v>
      </c>
      <c r="BV6" s="35">
        <f t="shared" si="8"/>
        <v>62.83</v>
      </c>
      <c r="BW6" s="35">
        <f t="shared" si="8"/>
        <v>64.63</v>
      </c>
      <c r="BX6" s="35">
        <f t="shared" si="8"/>
        <v>66.56</v>
      </c>
      <c r="BY6" s="35">
        <f t="shared" si="8"/>
        <v>66.22</v>
      </c>
      <c r="BZ6" s="35">
        <f t="shared" si="8"/>
        <v>69.87</v>
      </c>
      <c r="CA6" s="34" t="str">
        <f>IF(CA7="","",IF(CA7="-","【-】","【"&amp;SUBSTITUTE(TEXT(CA7,"#,##0.00"),"-","△")&amp;"】"))</f>
        <v>【69.80】</v>
      </c>
      <c r="CB6" s="35">
        <f>IF(CB7="",NA(),CB7)</f>
        <v>203.89</v>
      </c>
      <c r="CC6" s="35">
        <f t="shared" ref="CC6:CK6" si="9">IF(CC7="",NA(),CC7)</f>
        <v>175.64</v>
      </c>
      <c r="CD6" s="35">
        <f t="shared" si="9"/>
        <v>230.26</v>
      </c>
      <c r="CE6" s="35">
        <f t="shared" si="9"/>
        <v>191.2</v>
      </c>
      <c r="CF6" s="35">
        <f t="shared" si="9"/>
        <v>200.52</v>
      </c>
      <c r="CG6" s="35">
        <f t="shared" si="9"/>
        <v>250.43</v>
      </c>
      <c r="CH6" s="35">
        <f t="shared" si="9"/>
        <v>245.75</v>
      </c>
      <c r="CI6" s="35">
        <f t="shared" si="9"/>
        <v>244.29</v>
      </c>
      <c r="CJ6" s="35">
        <f t="shared" si="9"/>
        <v>246.72</v>
      </c>
      <c r="CK6" s="35">
        <f t="shared" si="9"/>
        <v>234.96</v>
      </c>
      <c r="CL6" s="34" t="str">
        <f>IF(CL7="","",IF(CL7="-","【-】","【"&amp;SUBSTITUTE(TEXT(CL7,"#,##0.00"),"-","△")&amp;"】"))</f>
        <v>【232.54】</v>
      </c>
      <c r="CM6" s="35">
        <f>IF(CM7="",NA(),CM7)</f>
        <v>32.1</v>
      </c>
      <c r="CN6" s="35">
        <f t="shared" ref="CN6:CV6" si="10">IF(CN7="",NA(),CN7)</f>
        <v>30.3</v>
      </c>
      <c r="CO6" s="35">
        <f t="shared" si="10"/>
        <v>30.3</v>
      </c>
      <c r="CP6" s="35">
        <f t="shared" si="10"/>
        <v>33.200000000000003</v>
      </c>
      <c r="CQ6" s="35">
        <f t="shared" si="10"/>
        <v>45.3</v>
      </c>
      <c r="CR6" s="35">
        <f t="shared" si="10"/>
        <v>42.31</v>
      </c>
      <c r="CS6" s="35">
        <f t="shared" si="10"/>
        <v>43.65</v>
      </c>
      <c r="CT6" s="35">
        <f t="shared" si="10"/>
        <v>43.58</v>
      </c>
      <c r="CU6" s="35">
        <f t="shared" si="10"/>
        <v>41.35</v>
      </c>
      <c r="CV6" s="35">
        <f t="shared" si="10"/>
        <v>42.9</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304280</v>
      </c>
      <c r="D7" s="37">
        <v>47</v>
      </c>
      <c r="E7" s="37">
        <v>17</v>
      </c>
      <c r="F7" s="37">
        <v>4</v>
      </c>
      <c r="G7" s="37">
        <v>0</v>
      </c>
      <c r="H7" s="37" t="s">
        <v>109</v>
      </c>
      <c r="I7" s="37" t="s">
        <v>110</v>
      </c>
      <c r="J7" s="37" t="s">
        <v>111</v>
      </c>
      <c r="K7" s="37" t="s">
        <v>112</v>
      </c>
      <c r="L7" s="37" t="s">
        <v>113</v>
      </c>
      <c r="M7" s="37"/>
      <c r="N7" s="38" t="s">
        <v>114</v>
      </c>
      <c r="O7" s="38" t="s">
        <v>115</v>
      </c>
      <c r="P7" s="38">
        <v>3.56</v>
      </c>
      <c r="Q7" s="38">
        <v>100</v>
      </c>
      <c r="R7" s="38">
        <v>2808</v>
      </c>
      <c r="S7" s="38">
        <v>17008</v>
      </c>
      <c r="T7" s="38">
        <v>135.66999999999999</v>
      </c>
      <c r="U7" s="38">
        <v>125.36</v>
      </c>
      <c r="V7" s="38">
        <v>599</v>
      </c>
      <c r="W7" s="38">
        <v>0.31</v>
      </c>
      <c r="X7" s="38">
        <v>1932.26</v>
      </c>
      <c r="Y7" s="38">
        <v>93.91</v>
      </c>
      <c r="Z7" s="38">
        <v>113.64</v>
      </c>
      <c r="AA7" s="38">
        <v>94.12</v>
      </c>
      <c r="AB7" s="38">
        <v>98.82</v>
      </c>
      <c r="AC7" s="38">
        <v>99.24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173.61</v>
      </c>
      <c r="BJ7" s="38">
        <v>128.41999999999999</v>
      </c>
      <c r="BK7" s="38">
        <v>1622.51</v>
      </c>
      <c r="BL7" s="38">
        <v>1569.13</v>
      </c>
      <c r="BM7" s="38">
        <v>1436</v>
      </c>
      <c r="BN7" s="38">
        <v>1434.89</v>
      </c>
      <c r="BO7" s="38">
        <v>1298.9100000000001</v>
      </c>
      <c r="BP7" s="38">
        <v>1348.09</v>
      </c>
      <c r="BQ7" s="38">
        <v>85.73</v>
      </c>
      <c r="BR7" s="38">
        <v>100.86</v>
      </c>
      <c r="BS7" s="38">
        <v>77.239999999999995</v>
      </c>
      <c r="BT7" s="38">
        <v>94.09</v>
      </c>
      <c r="BU7" s="38">
        <v>89.01</v>
      </c>
      <c r="BV7" s="38">
        <v>62.83</v>
      </c>
      <c r="BW7" s="38">
        <v>64.63</v>
      </c>
      <c r="BX7" s="38">
        <v>66.56</v>
      </c>
      <c r="BY7" s="38">
        <v>66.22</v>
      </c>
      <c r="BZ7" s="38">
        <v>69.87</v>
      </c>
      <c r="CA7" s="38">
        <v>69.8</v>
      </c>
      <c r="CB7" s="38">
        <v>203.89</v>
      </c>
      <c r="CC7" s="38">
        <v>175.64</v>
      </c>
      <c r="CD7" s="38">
        <v>230.26</v>
      </c>
      <c r="CE7" s="38">
        <v>191.2</v>
      </c>
      <c r="CF7" s="38">
        <v>200.52</v>
      </c>
      <c r="CG7" s="38">
        <v>250.43</v>
      </c>
      <c r="CH7" s="38">
        <v>245.75</v>
      </c>
      <c r="CI7" s="38">
        <v>244.29</v>
      </c>
      <c r="CJ7" s="38">
        <v>246.72</v>
      </c>
      <c r="CK7" s="38">
        <v>234.96</v>
      </c>
      <c r="CL7" s="38">
        <v>232.54</v>
      </c>
      <c r="CM7" s="38">
        <v>32.1</v>
      </c>
      <c r="CN7" s="38">
        <v>30.3</v>
      </c>
      <c r="CO7" s="38">
        <v>30.3</v>
      </c>
      <c r="CP7" s="38">
        <v>33.200000000000003</v>
      </c>
      <c r="CQ7" s="38">
        <v>45.3</v>
      </c>
      <c r="CR7" s="38">
        <v>42.31</v>
      </c>
      <c r="CS7" s="38">
        <v>43.65</v>
      </c>
      <c r="CT7" s="38">
        <v>43.58</v>
      </c>
      <c r="CU7" s="38">
        <v>41.35</v>
      </c>
      <c r="CV7" s="38">
        <v>42.9</v>
      </c>
      <c r="CW7" s="38">
        <v>42.17</v>
      </c>
      <c r="CX7" s="38">
        <v>100</v>
      </c>
      <c r="CY7" s="38">
        <v>100</v>
      </c>
      <c r="CZ7" s="38">
        <v>100</v>
      </c>
      <c r="DA7" s="38">
        <v>100</v>
      </c>
      <c r="DB7" s="38">
        <v>100</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2018-02-09T01:25:18Z</cp:lastPrinted>
  <dcterms:created xsi:type="dcterms:W3CDTF">2017-12-25T02:21:20Z</dcterms:created>
  <dcterms:modified xsi:type="dcterms:W3CDTF">2018-02-09T06:37:04Z</dcterms:modified>
  <cp:category/>
</cp:coreProperties>
</file>