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SUI-0310\Downloads\"/>
    </mc:Choice>
  </mc:AlternateContent>
  <xr:revisionPtr revIDLastSave="0" documentId="13_ncr:1_{89199F88-BCD2-437A-9C32-504F81AF17B5}" xr6:coauthVersionLast="47" xr6:coauthVersionMax="47" xr10:uidLastSave="{00000000-0000-0000-0000-000000000000}"/>
  <workbookProtection workbookAlgorithmName="SHA-512" workbookHashValue="mU+w7U5Dg5duvcgBywIShHlgwPNobGzQuwm7vvpPk5l7Kh3WUqOAZ6tJDK1cNsOvLjFMGSdpTrLPN88EbvaHIw==" workbookSaltValue="8FsJ30laGPxLIFcRTYPWCA=="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AT10" i="4"/>
  <c r="P10" i="4"/>
  <c r="AT8" i="4"/>
  <c r="W8" i="4"/>
  <c r="P8" i="4"/>
  <c r="B6" i="4"/>
</calcChain>
</file>

<file path=xl/sharedStrings.xml><?xml version="1.0" encoding="utf-8"?>
<sst xmlns="http://schemas.openxmlformats.org/spreadsheetml/2006/main" count="319" uniqueCount="117">
  <si>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</si>
  <si>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</si>
  <si>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</si>
  <si>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</si>
  <si>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</si>
  <si>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</si>
  <si>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</si>
  <si>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</si>
  <si>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</si>
  <si>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</si>
  <si>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</si>
  <si>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</si>
  <si>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</si>
  <si>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</si>
  <si>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</si>
  <si>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</si>
  <si>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</si>
  <si>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</si>
  <si>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</si>
  <si>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</si>
  <si>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</si>
  <si>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</si>
  <si>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</si>
  <si>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</si>
  <si>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</si>
  <si>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</si>
  <si>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</si>
  <si>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</si>
  <si>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</si>
  <si>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</si>
  <si>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</si>
  <si>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</si>
  <si>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</si>
  <si>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</si>
  <si>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</si>
  <si>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</si>
  <si>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</si>
  <si>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</si>
  <si>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</si>
  <si>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</si>
  <si>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</si>
  <si>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</si>
  <si>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</si>
  <si>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</si>
  <si>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</si>
  <si>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</si>
  <si>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</si>
  <si>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</si>
  <si>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</si>
  <si>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</si>
  <si>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</si>
  <si>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</si>
  <si>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</si>
  <si>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</si>
  <si>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</si>
  <si>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</si>
  <si>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</si>
  <si>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</si>
  <si>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</si>
  <si>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</si>
  <si>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</si>
  <si>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</si>
  <si>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</si>
  <si>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</si>
  <si>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</si>
  <si>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</si>
  <si>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</si>
  <si>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</si>
  <si>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</si>
  <si>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</si>
  <si>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</si>
  <si>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</si>
  <si>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</si>
  <si>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</si>
  <si>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</si>
  <si>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</si>
  <si>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</si>
  <si>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</si>
  <si>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</si>
  <si>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</si>
  <si>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</si>
  <si>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</si>
  <si>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</si>
  <si>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</si>
  <si>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</si>
  <si>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</si>
  <si>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</si>
  <si>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</si>
  <si>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</si>
  <si>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</si>
  <si>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</si>
  <si>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</si>
  <si>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</si>
  <si>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</si>
  <si>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</si>
  <si>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</si>
  <si>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串本町</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</si>
  <si>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</si>
  <si>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</si>
  <si>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</si>
  <si>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</si>
  <si>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</si>
  <si>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</si>
  <si>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</si>
  <si>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</si>
  <si>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</si>
  <si>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</si>
  <si>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</si>
  <si>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</si>
  <si>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</si>
  <si>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</si>
  <si>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</si>
  <si>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</si>
  <si>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</si>
  <si>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管路については耐用年数に対して比較的新しく、有収率は高い水準である。また有形固定資産減価償却率が4.67%と類似団体・全国平均と比べて全体的に老朽化が進んでいない状況である。しかし処理場については耐用年数を超え、修繕、更新等が必要な状態となっており、これらについてはストックマネジメント計画に基づき、計画的な更新を行っていく予定である。</t>
    <rPh sb="8" eb="12">
      <t>タイヨウネンスウ</t>
    </rPh>
    <rPh sb="13" eb="14">
      <t>タイ</t>
    </rPh>
    <rPh sb="91" eb="94">
      <t>ショリジョウ</t>
    </rPh>
    <rPh sb="99" eb="103">
      <t>タイヨウネンスウ</t>
    </rPh>
    <rPh sb="104" eb="105">
      <t>コ</t>
    </rPh>
    <rPh sb="110" eb="112">
      <t>コウシン</t>
    </rPh>
    <rPh sb="114" eb="116">
      <t>ヒツヨウ</t>
    </rPh>
    <rPh sb="117" eb="119">
      <t>ジョウタイ</t>
    </rPh>
    <rPh sb="144" eb="146">
      <t>ケイカク</t>
    </rPh>
    <rPh sb="147" eb="148">
      <t>モト</t>
    </rPh>
    <rPh sb="151" eb="154">
      <t>ケイカクテキ</t>
    </rPh>
    <rPh sb="158" eb="159">
      <t>オコナ</t>
    </rPh>
    <rPh sb="163" eb="165">
      <t>ヨテイ</t>
    </rPh>
    <phoneticPr fontId="4"/>
  </si>
  <si>
    <t xml:space="preserve"> 今後は処理施設の老朽化による更新費用が発生するため、経営状況が相当厳しくなっていくことが見込まれる。今後も一層の経営改善に取り組み、赤字の削減に努める。</t>
    <rPh sb="1" eb="3">
      <t>コンゴ</t>
    </rPh>
    <rPh sb="4" eb="6">
      <t>ショリ</t>
    </rPh>
    <rPh sb="20" eb="22">
      <t>ハッセイ</t>
    </rPh>
    <rPh sb="45" eb="47">
      <t>ミコ</t>
    </rPh>
    <rPh sb="67" eb="69">
      <t>アカジ</t>
    </rPh>
    <rPh sb="70" eb="72">
      <t>サクゲン</t>
    </rPh>
    <phoneticPr fontId="4"/>
  </si>
  <si>
    <t>　経営の健全性について、現在下水道事業は経常収支比率が100％を下回り、欠損金が発生している状態となっている。これについては事業規模が小さく、下水道料金収入のみでは経営が成り立たないためであり、今後もこの状況が続くと考えられる。
　効率性については、人件費等の支出は既に最小限にするように努めているものの、汚水処理原価が高い状態となっている。電気代等の高騰による処理施設の維持管理費の上昇が見込まれるため、今後はさらなる維持費の削減に努めつつ、料金改定を含め、検討を行う必要がある。</t>
    <rPh sb="12" eb="14">
      <t>ゲンザイ</t>
    </rPh>
    <rPh sb="14" eb="17">
      <t>ゲスイドウ</t>
    </rPh>
    <rPh sb="17" eb="19">
      <t>ジギョウ</t>
    </rPh>
    <rPh sb="32" eb="34">
      <t>シタマワ</t>
    </rPh>
    <rPh sb="46" eb="48">
      <t>ジョウタイ</t>
    </rPh>
    <rPh sb="76" eb="78">
      <t>シュウニュウ</t>
    </rPh>
    <rPh sb="97" eb="99">
      <t>コンゴ</t>
    </rPh>
    <rPh sb="102" eb="104">
      <t>ジョウキョウ</t>
    </rPh>
    <rPh sb="105" eb="106">
      <t>ツヅ</t>
    </rPh>
    <rPh sb="108" eb="109">
      <t>カンガ</t>
    </rPh>
    <rPh sb="125" eb="128">
      <t>ジンケンヒ</t>
    </rPh>
    <rPh sb="128" eb="129">
      <t>トウ</t>
    </rPh>
    <rPh sb="130" eb="132">
      <t>シシュツ</t>
    </rPh>
    <rPh sb="133" eb="134">
      <t>スデ</t>
    </rPh>
    <rPh sb="135" eb="138">
      <t>サイショウゲン</t>
    </rPh>
    <rPh sb="144" eb="145">
      <t>ツト</t>
    </rPh>
    <rPh sb="153" eb="155">
      <t>オスイ</t>
    </rPh>
    <rPh sb="155" eb="159">
      <t>ショリゲンカ</t>
    </rPh>
    <rPh sb="160" eb="161">
      <t>タカ</t>
    </rPh>
    <rPh sb="162" eb="164">
      <t>ジョウタイ</t>
    </rPh>
    <rPh sb="171" eb="174">
      <t>デンキダイ</t>
    </rPh>
    <rPh sb="174" eb="175">
      <t>トウ</t>
    </rPh>
    <rPh sb="176" eb="178">
      <t>コウトウ</t>
    </rPh>
    <rPh sb="181" eb="185">
      <t>ショリシセツ</t>
    </rPh>
    <rPh sb="186" eb="191">
      <t>イジカンリヒ</t>
    </rPh>
    <rPh sb="192" eb="194">
      <t>ジョウショウ</t>
    </rPh>
    <rPh sb="195" eb="197">
      <t>ミコ</t>
    </rPh>
    <rPh sb="203" eb="205">
      <t>コンゴ</t>
    </rPh>
    <rPh sb="210" eb="213">
      <t>イジヒ</t>
    </rPh>
    <rPh sb="214" eb="216">
      <t>サクゲン</t>
    </rPh>
    <rPh sb="217" eb="218">
      <t>ツト</t>
    </rPh>
    <rPh sb="222" eb="224">
      <t>リョウキン</t>
    </rPh>
    <rPh sb="224" eb="226">
      <t>カイテイ</t>
    </rPh>
    <rPh sb="227" eb="228">
      <t>フク</t>
    </rPh>
    <rPh sb="230" eb="232">
      <t>ケントウ</t>
    </rPh>
    <rPh sb="233" eb="234">
      <t>オコナ</t>
    </rPh>
    <rPh sb="235" eb="23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</si>
</sst>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A1E-4B46-9716-A426AA4CD62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0.27</c:v>
                </c:pt>
              </c:numCache>
            </c:numRef>
          </c:val>
          <c:smooth val="0"/>
          <c:extLst>
            <c:ext xmlns:c16="http://schemas.microsoft.com/office/drawing/2014/chart" uri="{C3380CC4-5D6E-409C-BE32-E72D297353CC}">
              <c16:uniqueId val="{00000001-CA1E-4B46-9716-A426AA4CD62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36.200000000000003</c:v>
                </c:pt>
              </c:numCache>
            </c:numRef>
          </c:val>
          <c:extLst>
            <c:ext xmlns:c16="http://schemas.microsoft.com/office/drawing/2014/chart" uri="{C3380CC4-5D6E-409C-BE32-E72D297353CC}">
              <c16:uniqueId val="{00000000-9F4F-4B17-B2F1-7AFCE760D3B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44.79</c:v>
                </c:pt>
              </c:numCache>
            </c:numRef>
          </c:val>
          <c:smooth val="0"/>
          <c:extLst>
            <c:ext xmlns:c16="http://schemas.microsoft.com/office/drawing/2014/chart" uri="{C3380CC4-5D6E-409C-BE32-E72D297353CC}">
              <c16:uniqueId val="{00000001-9F4F-4B17-B2F1-7AFCE760D3B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7EF2-467D-9F3A-D2374C04524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88.68</c:v>
                </c:pt>
              </c:numCache>
            </c:numRef>
          </c:val>
          <c:smooth val="0"/>
          <c:extLst>
            <c:ext xmlns:c16="http://schemas.microsoft.com/office/drawing/2014/chart" uri="{C3380CC4-5D6E-409C-BE32-E72D297353CC}">
              <c16:uniqueId val="{00000001-7EF2-467D-9F3A-D2374C04524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95.07</c:v>
                </c:pt>
              </c:numCache>
            </c:numRef>
          </c:val>
          <c:extLst>
            <c:ext xmlns:c16="http://schemas.microsoft.com/office/drawing/2014/chart" uri="{C3380CC4-5D6E-409C-BE32-E72D297353CC}">
              <c16:uniqueId val="{00000000-24AC-47B0-9150-9BFCCBBA241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103.79</c:v>
                </c:pt>
              </c:numCache>
            </c:numRef>
          </c:val>
          <c:smooth val="0"/>
          <c:extLst>
            <c:ext xmlns:c16="http://schemas.microsoft.com/office/drawing/2014/chart" uri="{C3380CC4-5D6E-409C-BE32-E72D297353CC}">
              <c16:uniqueId val="{00000001-24AC-47B0-9150-9BFCCBBA241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4.67</c:v>
                </c:pt>
              </c:numCache>
            </c:numRef>
          </c:val>
          <c:extLst>
            <c:ext xmlns:c16="http://schemas.microsoft.com/office/drawing/2014/chart" uri="{C3380CC4-5D6E-409C-BE32-E72D297353CC}">
              <c16:uniqueId val="{00000000-93F8-477B-8D5E-EBD4A9C5B25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34.590000000000003</c:v>
                </c:pt>
              </c:numCache>
            </c:numRef>
          </c:val>
          <c:smooth val="0"/>
          <c:extLst>
            <c:ext xmlns:c16="http://schemas.microsoft.com/office/drawing/2014/chart" uri="{C3380CC4-5D6E-409C-BE32-E72D297353CC}">
              <c16:uniqueId val="{00000001-93F8-477B-8D5E-EBD4A9C5B25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94D-431B-877C-70300E88846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0.1</c:v>
                </c:pt>
              </c:numCache>
            </c:numRef>
          </c:val>
          <c:smooth val="0"/>
          <c:extLst>
            <c:ext xmlns:c16="http://schemas.microsoft.com/office/drawing/2014/chart" uri="{C3380CC4-5D6E-409C-BE32-E72D297353CC}">
              <c16:uniqueId val="{00000001-294D-431B-877C-70300E88846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12.57</c:v>
                </c:pt>
              </c:numCache>
            </c:numRef>
          </c:val>
          <c:extLst>
            <c:ext xmlns:c16="http://schemas.microsoft.com/office/drawing/2014/chart" uri="{C3380CC4-5D6E-409C-BE32-E72D297353CC}">
              <c16:uniqueId val="{00000000-8583-4C92-9C88-D0E45700A4C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53.87</c:v>
                </c:pt>
              </c:numCache>
            </c:numRef>
          </c:val>
          <c:smooth val="0"/>
          <c:extLst>
            <c:ext xmlns:c16="http://schemas.microsoft.com/office/drawing/2014/chart" uri="{C3380CC4-5D6E-409C-BE32-E72D297353CC}">
              <c16:uniqueId val="{00000001-8583-4C92-9C88-D0E45700A4C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96.43</c:v>
                </c:pt>
              </c:numCache>
            </c:numRef>
          </c:val>
          <c:extLst>
            <c:ext xmlns:c16="http://schemas.microsoft.com/office/drawing/2014/chart" uri="{C3380CC4-5D6E-409C-BE32-E72D297353CC}">
              <c16:uniqueId val="{00000000-0933-45B2-ACE5-9F78DF1877C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46.37</c:v>
                </c:pt>
              </c:numCache>
            </c:numRef>
          </c:val>
          <c:smooth val="0"/>
          <c:extLst>
            <c:ext xmlns:c16="http://schemas.microsoft.com/office/drawing/2014/chart" uri="{C3380CC4-5D6E-409C-BE32-E72D297353CC}">
              <c16:uniqueId val="{00000001-0933-45B2-ACE5-9F78DF1877C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304.20999999999998</c:v>
                </c:pt>
              </c:numCache>
            </c:numRef>
          </c:val>
          <c:extLst>
            <c:ext xmlns:c16="http://schemas.microsoft.com/office/drawing/2014/chart" uri="{C3380CC4-5D6E-409C-BE32-E72D297353CC}">
              <c16:uniqueId val="{00000000-B301-4F16-8BBB-5CE2D6F609A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1062.58</c:v>
                </c:pt>
              </c:numCache>
            </c:numRef>
          </c:val>
          <c:smooth val="0"/>
          <c:extLst>
            <c:ext xmlns:c16="http://schemas.microsoft.com/office/drawing/2014/chart" uri="{C3380CC4-5D6E-409C-BE32-E72D297353CC}">
              <c16:uniqueId val="{00000001-B301-4F16-8BBB-5CE2D6F609A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58.89</c:v>
                </c:pt>
              </c:numCache>
            </c:numRef>
          </c:val>
          <c:extLst>
            <c:ext xmlns:c16="http://schemas.microsoft.com/office/drawing/2014/chart" uri="{C3380CC4-5D6E-409C-BE32-E72D297353CC}">
              <c16:uniqueId val="{00000000-2B7C-41B1-9C97-1B321B8B5E0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80.36</c:v>
                </c:pt>
              </c:numCache>
            </c:numRef>
          </c:val>
          <c:smooth val="0"/>
          <c:extLst>
            <c:ext xmlns:c16="http://schemas.microsoft.com/office/drawing/2014/chart" uri="{C3380CC4-5D6E-409C-BE32-E72D297353CC}">
              <c16:uniqueId val="{00000001-2B7C-41B1-9C97-1B321B8B5E0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326.08</c:v>
                </c:pt>
              </c:numCache>
            </c:numRef>
          </c:val>
          <c:extLst>
            <c:ext xmlns:c16="http://schemas.microsoft.com/office/drawing/2014/chart" uri="{C3380CC4-5D6E-409C-BE32-E72D297353CC}">
              <c16:uniqueId val="{00000000-4763-477C-AE2D-1D6AF42DC11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201.33</c:v>
                </c:pt>
              </c:numCache>
            </c:numRef>
          </c:val>
          <c:smooth val="0"/>
          <c:extLst>
            <c:ext xmlns:c16="http://schemas.microsoft.com/office/drawing/2014/chart" uri="{C3380CC4-5D6E-409C-BE32-E72D297353CC}">
              <c16:uniqueId val="{00000001-4763-477C-AE2D-1D6AF42DC11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S13"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和歌山県　串本町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D1</v>
      </c>
      <c r="X8" s="64"/>
      <c r="Y8" s="64"/>
      <c r="Z8" s="64"/>
      <c r="AA8" s="64"/>
      <c r="AB8" s="64"/>
      <c r="AC8" s="64"/>
      <c r="AD8" s="65" t="str">
        <f>データ!$M$6</f>
        <v>非設置</v>
      </c>
      <c r="AE8" s="65"/>
      <c r="AF8" s="65"/>
      <c r="AG8" s="65"/>
      <c r="AH8" s="65"/>
      <c r="AI8" s="65"/>
      <c r="AJ8" s="65"/>
      <c r="AK8" s="3"/>
      <c r="AL8" s="44">
        <f>データ!S6</f>
        <v>13924</v>
      </c>
      <c r="AM8" s="44"/>
      <c r="AN8" s="44"/>
      <c r="AO8" s="44"/>
      <c r="AP8" s="44"/>
      <c r="AQ8" s="44"/>
      <c r="AR8" s="44"/>
      <c r="AS8" s="44"/>
      <c r="AT8" s="45">
        <f>データ!T6</f>
        <v>135.66999999999999</v>
      </c>
      <c r="AU8" s="45"/>
      <c r="AV8" s="45"/>
      <c r="AW8" s="45"/>
      <c r="AX8" s="45"/>
      <c r="AY8" s="45"/>
      <c r="AZ8" s="45"/>
      <c r="BA8" s="45"/>
      <c r="BB8" s="45">
        <f>データ!U6</f>
        <v>102.63</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68.23</v>
      </c>
      <c r="J10" s="45"/>
      <c r="K10" s="45"/>
      <c r="L10" s="45"/>
      <c r="M10" s="45"/>
      <c r="N10" s="45"/>
      <c r="O10" s="45"/>
      <c r="P10" s="45">
        <f>データ!P6</f>
        <v>4.1100000000000003</v>
      </c>
      <c r="Q10" s="45"/>
      <c r="R10" s="45"/>
      <c r="S10" s="45"/>
      <c r="T10" s="45"/>
      <c r="U10" s="45"/>
      <c r="V10" s="45"/>
      <c r="W10" s="45">
        <f>データ!Q6</f>
        <v>92.48</v>
      </c>
      <c r="X10" s="45"/>
      <c r="Y10" s="45"/>
      <c r="Z10" s="45"/>
      <c r="AA10" s="45"/>
      <c r="AB10" s="45"/>
      <c r="AC10" s="45"/>
      <c r="AD10" s="44">
        <f>データ!R6</f>
        <v>3300</v>
      </c>
      <c r="AE10" s="44"/>
      <c r="AF10" s="44"/>
      <c r="AG10" s="44"/>
      <c r="AH10" s="44"/>
      <c r="AI10" s="44"/>
      <c r="AJ10" s="44"/>
      <c r="AK10" s="2"/>
      <c r="AL10" s="44">
        <f>データ!V6</f>
        <v>566</v>
      </c>
      <c r="AM10" s="44"/>
      <c r="AN10" s="44"/>
      <c r="AO10" s="44"/>
      <c r="AP10" s="44"/>
      <c r="AQ10" s="44"/>
      <c r="AR10" s="44"/>
      <c r="AS10" s="44"/>
      <c r="AT10" s="45">
        <f>データ!W6</f>
        <v>0.33</v>
      </c>
      <c r="AU10" s="45"/>
      <c r="AV10" s="45"/>
      <c r="AW10" s="45"/>
      <c r="AX10" s="45"/>
      <c r="AY10" s="45"/>
      <c r="AZ10" s="45"/>
      <c r="BA10" s="45"/>
      <c r="BB10" s="45">
        <f>データ!X6</f>
        <v>1715.15</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116</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hfJ+XzDD0EU7Ch0KkttjvN9/LNNEnwzz+1YLB4NN1P5RZeNLWRhg/HBTSm5PgL5kNN9Up4F72CC07CsMdgWE4g==" saltValue="5ENn8SgPeov3zYV8ue/9u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304280</v>
      </c>
      <c r="D6" s="19">
        <f t="shared" si="3"/>
        <v>46</v>
      </c>
      <c r="E6" s="19">
        <f t="shared" si="3"/>
        <v>17</v>
      </c>
      <c r="F6" s="19">
        <f t="shared" si="3"/>
        <v>4</v>
      </c>
      <c r="G6" s="19">
        <f t="shared" si="3"/>
        <v>0</v>
      </c>
      <c r="H6" s="19" t="str">
        <f t="shared" si="3"/>
        <v>和歌山県　串本町</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68.23</v>
      </c>
      <c r="P6" s="20">
        <f t="shared" si="3"/>
        <v>4.1100000000000003</v>
      </c>
      <c r="Q6" s="20">
        <f t="shared" si="3"/>
        <v>92.48</v>
      </c>
      <c r="R6" s="20">
        <f t="shared" si="3"/>
        <v>3300</v>
      </c>
      <c r="S6" s="20">
        <f t="shared" si="3"/>
        <v>13924</v>
      </c>
      <c r="T6" s="20">
        <f t="shared" si="3"/>
        <v>135.66999999999999</v>
      </c>
      <c r="U6" s="20">
        <f t="shared" si="3"/>
        <v>102.63</v>
      </c>
      <c r="V6" s="20">
        <f t="shared" si="3"/>
        <v>566</v>
      </c>
      <c r="W6" s="20">
        <f t="shared" si="3"/>
        <v>0.33</v>
      </c>
      <c r="X6" s="20">
        <f t="shared" si="3"/>
        <v>1715.15</v>
      </c>
      <c r="Y6" s="21" t="str">
        <f>IF(Y7="",NA(),Y7)</f>
        <v>-</v>
      </c>
      <c r="Z6" s="21" t="str">
        <f t="shared" ref="Z6:AH6" si="4">IF(Z7="",NA(),Z7)</f>
        <v>-</v>
      </c>
      <c r="AA6" s="21" t="str">
        <f t="shared" si="4"/>
        <v>-</v>
      </c>
      <c r="AB6" s="21" t="str">
        <f t="shared" si="4"/>
        <v>-</v>
      </c>
      <c r="AC6" s="21">
        <f t="shared" si="4"/>
        <v>95.07</v>
      </c>
      <c r="AD6" s="21" t="str">
        <f t="shared" si="4"/>
        <v>-</v>
      </c>
      <c r="AE6" s="21" t="str">
        <f t="shared" si="4"/>
        <v>-</v>
      </c>
      <c r="AF6" s="21" t="str">
        <f t="shared" si="4"/>
        <v>-</v>
      </c>
      <c r="AG6" s="21" t="str">
        <f t="shared" si="4"/>
        <v>-</v>
      </c>
      <c r="AH6" s="21">
        <f t="shared" si="4"/>
        <v>103.79</v>
      </c>
      <c r="AI6" s="20" t="str">
        <f>IF(AI7="","",IF(AI7="-","【-】","【"&amp;SUBSTITUTE(TEXT(AI7,"#,##0.00"),"-","△")&amp;"】"))</f>
        <v>【105.07】</v>
      </c>
      <c r="AJ6" s="21" t="str">
        <f>IF(AJ7="",NA(),AJ7)</f>
        <v>-</v>
      </c>
      <c r="AK6" s="21" t="str">
        <f t="shared" ref="AK6:AS6" si="5">IF(AK7="",NA(),AK7)</f>
        <v>-</v>
      </c>
      <c r="AL6" s="21" t="str">
        <f t="shared" si="5"/>
        <v>-</v>
      </c>
      <c r="AM6" s="21" t="str">
        <f t="shared" si="5"/>
        <v>-</v>
      </c>
      <c r="AN6" s="21">
        <f t="shared" si="5"/>
        <v>12.57</v>
      </c>
      <c r="AO6" s="21" t="str">
        <f t="shared" si="5"/>
        <v>-</v>
      </c>
      <c r="AP6" s="21" t="str">
        <f t="shared" si="5"/>
        <v>-</v>
      </c>
      <c r="AQ6" s="21" t="str">
        <f t="shared" si="5"/>
        <v>-</v>
      </c>
      <c r="AR6" s="21" t="str">
        <f t="shared" si="5"/>
        <v>-</v>
      </c>
      <c r="AS6" s="21">
        <f t="shared" si="5"/>
        <v>53.87</v>
      </c>
      <c r="AT6" s="20" t="str">
        <f>IF(AT7="","",IF(AT7="-","【-】","【"&amp;SUBSTITUTE(TEXT(AT7,"#,##0.00"),"-","△")&amp;"】"))</f>
        <v>【63.54】</v>
      </c>
      <c r="AU6" s="21" t="str">
        <f>IF(AU7="",NA(),AU7)</f>
        <v>-</v>
      </c>
      <c r="AV6" s="21" t="str">
        <f t="shared" ref="AV6:BD6" si="6">IF(AV7="",NA(),AV7)</f>
        <v>-</v>
      </c>
      <c r="AW6" s="21" t="str">
        <f t="shared" si="6"/>
        <v>-</v>
      </c>
      <c r="AX6" s="21" t="str">
        <f t="shared" si="6"/>
        <v>-</v>
      </c>
      <c r="AY6" s="21">
        <f t="shared" si="6"/>
        <v>96.43</v>
      </c>
      <c r="AZ6" s="21" t="str">
        <f t="shared" si="6"/>
        <v>-</v>
      </c>
      <c r="BA6" s="21" t="str">
        <f t="shared" si="6"/>
        <v>-</v>
      </c>
      <c r="BB6" s="21" t="str">
        <f t="shared" si="6"/>
        <v>-</v>
      </c>
      <c r="BC6" s="21" t="str">
        <f t="shared" si="6"/>
        <v>-</v>
      </c>
      <c r="BD6" s="21">
        <f t="shared" si="6"/>
        <v>46.37</v>
      </c>
      <c r="BE6" s="20" t="str">
        <f>IF(BE7="","",IF(BE7="-","【-】","【"&amp;SUBSTITUTE(TEXT(BE7,"#,##0.00"),"-","△")&amp;"】"))</f>
        <v>【50.90】</v>
      </c>
      <c r="BF6" s="21" t="str">
        <f>IF(BF7="",NA(),BF7)</f>
        <v>-</v>
      </c>
      <c r="BG6" s="21" t="str">
        <f t="shared" ref="BG6:BO6" si="7">IF(BG7="",NA(),BG7)</f>
        <v>-</v>
      </c>
      <c r="BH6" s="21" t="str">
        <f t="shared" si="7"/>
        <v>-</v>
      </c>
      <c r="BI6" s="21" t="str">
        <f t="shared" si="7"/>
        <v>-</v>
      </c>
      <c r="BJ6" s="21">
        <f t="shared" si="7"/>
        <v>304.20999999999998</v>
      </c>
      <c r="BK6" s="21" t="str">
        <f t="shared" si="7"/>
        <v>-</v>
      </c>
      <c r="BL6" s="21" t="str">
        <f t="shared" si="7"/>
        <v>-</v>
      </c>
      <c r="BM6" s="21" t="str">
        <f t="shared" si="7"/>
        <v>-</v>
      </c>
      <c r="BN6" s="21" t="str">
        <f t="shared" si="7"/>
        <v>-</v>
      </c>
      <c r="BO6" s="21">
        <f t="shared" si="7"/>
        <v>1062.58</v>
      </c>
      <c r="BP6" s="20" t="str">
        <f>IF(BP7="","",IF(BP7="-","【-】","【"&amp;SUBSTITUTE(TEXT(BP7,"#,##0.00"),"-","△")&amp;"】"))</f>
        <v>【1,099.15】</v>
      </c>
      <c r="BQ6" s="21" t="str">
        <f>IF(BQ7="",NA(),BQ7)</f>
        <v>-</v>
      </c>
      <c r="BR6" s="21" t="str">
        <f t="shared" ref="BR6:BZ6" si="8">IF(BR7="",NA(),BR7)</f>
        <v>-</v>
      </c>
      <c r="BS6" s="21" t="str">
        <f t="shared" si="8"/>
        <v>-</v>
      </c>
      <c r="BT6" s="21" t="str">
        <f t="shared" si="8"/>
        <v>-</v>
      </c>
      <c r="BU6" s="21">
        <f t="shared" si="8"/>
        <v>58.89</v>
      </c>
      <c r="BV6" s="21" t="str">
        <f t="shared" si="8"/>
        <v>-</v>
      </c>
      <c r="BW6" s="21" t="str">
        <f t="shared" si="8"/>
        <v>-</v>
      </c>
      <c r="BX6" s="21" t="str">
        <f t="shared" si="8"/>
        <v>-</v>
      </c>
      <c r="BY6" s="21" t="str">
        <f t="shared" si="8"/>
        <v>-</v>
      </c>
      <c r="BZ6" s="21">
        <f t="shared" si="8"/>
        <v>80.36</v>
      </c>
      <c r="CA6" s="20" t="str">
        <f>IF(CA7="","",IF(CA7="-","【-】","【"&amp;SUBSTITUTE(TEXT(CA7,"#,##0.00"),"-","△")&amp;"】"))</f>
        <v>【72.92】</v>
      </c>
      <c r="CB6" s="21" t="str">
        <f>IF(CB7="",NA(),CB7)</f>
        <v>-</v>
      </c>
      <c r="CC6" s="21" t="str">
        <f t="shared" ref="CC6:CK6" si="9">IF(CC7="",NA(),CC7)</f>
        <v>-</v>
      </c>
      <c r="CD6" s="21" t="str">
        <f t="shared" si="9"/>
        <v>-</v>
      </c>
      <c r="CE6" s="21" t="str">
        <f t="shared" si="9"/>
        <v>-</v>
      </c>
      <c r="CF6" s="21">
        <f t="shared" si="9"/>
        <v>326.08</v>
      </c>
      <c r="CG6" s="21" t="str">
        <f t="shared" si="9"/>
        <v>-</v>
      </c>
      <c r="CH6" s="21" t="str">
        <f t="shared" si="9"/>
        <v>-</v>
      </c>
      <c r="CI6" s="21" t="str">
        <f t="shared" si="9"/>
        <v>-</v>
      </c>
      <c r="CJ6" s="21" t="str">
        <f t="shared" si="9"/>
        <v>-</v>
      </c>
      <c r="CK6" s="21">
        <f t="shared" si="9"/>
        <v>201.33</v>
      </c>
      <c r="CL6" s="20" t="str">
        <f>IF(CL7="","",IF(CL7="-","【-】","【"&amp;SUBSTITUTE(TEXT(CL7,"#,##0.00"),"-","△")&amp;"】"))</f>
        <v>【225.78】</v>
      </c>
      <c r="CM6" s="21" t="str">
        <f>IF(CM7="",NA(),CM7)</f>
        <v>-</v>
      </c>
      <c r="CN6" s="21" t="str">
        <f t="shared" ref="CN6:CV6" si="10">IF(CN7="",NA(),CN7)</f>
        <v>-</v>
      </c>
      <c r="CO6" s="21" t="str">
        <f t="shared" si="10"/>
        <v>-</v>
      </c>
      <c r="CP6" s="21" t="str">
        <f t="shared" si="10"/>
        <v>-</v>
      </c>
      <c r="CQ6" s="21">
        <f t="shared" si="10"/>
        <v>36.200000000000003</v>
      </c>
      <c r="CR6" s="21" t="str">
        <f t="shared" si="10"/>
        <v>-</v>
      </c>
      <c r="CS6" s="21" t="str">
        <f t="shared" si="10"/>
        <v>-</v>
      </c>
      <c r="CT6" s="21" t="str">
        <f t="shared" si="10"/>
        <v>-</v>
      </c>
      <c r="CU6" s="21" t="str">
        <f t="shared" si="10"/>
        <v>-</v>
      </c>
      <c r="CV6" s="21">
        <f t="shared" si="10"/>
        <v>44.79</v>
      </c>
      <c r="CW6" s="20" t="str">
        <f>IF(CW7="","",IF(CW7="-","【-】","【"&amp;SUBSTITUTE(TEXT(CW7,"#,##0.00"),"-","△")&amp;"】"))</f>
        <v>【43.17】</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88.68</v>
      </c>
      <c r="DH6" s="20" t="str">
        <f>IF(DH7="","",IF(DH7="-","【-】","【"&amp;SUBSTITUTE(TEXT(DH7,"#,##0.00"),"-","△")&amp;"】"))</f>
        <v>【86.31】</v>
      </c>
      <c r="DI6" s="21" t="str">
        <f>IF(DI7="",NA(),DI7)</f>
        <v>-</v>
      </c>
      <c r="DJ6" s="21" t="str">
        <f t="shared" ref="DJ6:DR6" si="12">IF(DJ7="",NA(),DJ7)</f>
        <v>-</v>
      </c>
      <c r="DK6" s="21" t="str">
        <f t="shared" si="12"/>
        <v>-</v>
      </c>
      <c r="DL6" s="21" t="str">
        <f t="shared" si="12"/>
        <v>-</v>
      </c>
      <c r="DM6" s="21">
        <f t="shared" si="12"/>
        <v>4.67</v>
      </c>
      <c r="DN6" s="21" t="str">
        <f t="shared" si="12"/>
        <v>-</v>
      </c>
      <c r="DO6" s="21" t="str">
        <f t="shared" si="12"/>
        <v>-</v>
      </c>
      <c r="DP6" s="21" t="str">
        <f t="shared" si="12"/>
        <v>-</v>
      </c>
      <c r="DQ6" s="21" t="str">
        <f t="shared" si="12"/>
        <v>-</v>
      </c>
      <c r="DR6" s="21">
        <f t="shared" si="12"/>
        <v>34.590000000000003</v>
      </c>
      <c r="DS6" s="20" t="str">
        <f>IF(DS7="","",IF(DS7="-","【-】","【"&amp;SUBSTITUTE(TEXT(DS7,"#,##0.00"),"-","△")&amp;"】"))</f>
        <v>【30.82】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0.1</v>
      </c>
      <c r="ED6" s="20" t="str">
        <f>IF(ED7="","",IF(ED7="-","【-】","【"&amp;SUBSTITUTE(TEXT(ED7,"#,##0.00"),"-","△")&amp;"】"))</f>
        <v>【0.06】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0.27</v>
      </c>
      <c r="EO6" s="20" t="str">
        <f>IF(EO7="","",IF(EO7="-","【-】","【"&amp;SUBSTITUTE(TEXT(EO7,"#,##0.00"),"-","△")&amp;"】"))</f>
        <v>【0.15】</v>
      </c>
    </row>
    <row r="7" spans="1:148" s="22" customFormat="1" x14ac:dyDescent="0.15">
      <c r="A7" s="14"/>
      <c r="B7" s="23">
        <v>2024</v>
      </c>
      <c r="C7" s="23">
        <v>304280</v>
      </c>
      <c r="D7" s="23">
        <v>46</v>
      </c>
      <c r="E7" s="23">
        <v>17</v>
      </c>
      <c r="F7" s="23">
        <v>4</v>
      </c>
      <c r="G7" s="23">
        <v>0</v>
      </c>
      <c r="H7" s="23" t="s">
        <v>96</v>
      </c>
      <c r="I7" s="23" t="s">
        <v>97</v>
      </c>
      <c r="J7" s="23" t="s">
        <v>98</v>
      </c>
      <c r="K7" s="23" t="s">
        <v>99</v>
      </c>
      <c r="L7" s="23" t="s">
        <v>100</v>
      </c>
      <c r="M7" s="23" t="s">
        <v>101</v>
      </c>
      <c r="N7" s="24" t="s">
        <v>102</v>
      </c>
      <c r="O7" s="24">
        <v>68.23</v>
      </c>
      <c r="P7" s="24">
        <v>4.1100000000000003</v>
      </c>
      <c r="Q7" s="24">
        <v>92.48</v>
      </c>
      <c r="R7" s="24">
        <v>3300</v>
      </c>
      <c r="S7" s="24">
        <v>13924</v>
      </c>
      <c r="T7" s="24">
        <v>135.66999999999999</v>
      </c>
      <c r="U7" s="24">
        <v>102.63</v>
      </c>
      <c r="V7" s="24">
        <v>566</v>
      </c>
      <c r="W7" s="24">
        <v>0.33</v>
      </c>
      <c r="X7" s="24">
        <v>1715.15</v>
      </c>
      <c r="Y7" s="24" t="s">
        <v>102</v>
      </c>
      <c r="Z7" s="24" t="s">
        <v>102</v>
      </c>
      <c r="AA7" s="24" t="s">
        <v>102</v>
      </c>
      <c r="AB7" s="24" t="s">
        <v>102</v>
      </c>
      <c r="AC7" s="24">
        <v>95.07</v>
      </c>
      <c r="AD7" s="24" t="s">
        <v>102</v>
      </c>
      <c r="AE7" s="24" t="s">
        <v>102</v>
      </c>
      <c r="AF7" s="24" t="s">
        <v>102</v>
      </c>
      <c r="AG7" s="24" t="s">
        <v>102</v>
      </c>
      <c r="AH7" s="24">
        <v>103.79</v>
      </c>
      <c r="AI7" s="24">
        <v>105.07</v>
      </c>
      <c r="AJ7" s="24" t="s">
        <v>102</v>
      </c>
      <c r="AK7" s="24" t="s">
        <v>102</v>
      </c>
      <c r="AL7" s="24" t="s">
        <v>102</v>
      </c>
      <c r="AM7" s="24" t="s">
        <v>102</v>
      </c>
      <c r="AN7" s="24">
        <v>12.57</v>
      </c>
      <c r="AO7" s="24" t="s">
        <v>102</v>
      </c>
      <c r="AP7" s="24" t="s">
        <v>102</v>
      </c>
      <c r="AQ7" s="24" t="s">
        <v>102</v>
      </c>
      <c r="AR7" s="24" t="s">
        <v>102</v>
      </c>
      <c r="AS7" s="24">
        <v>53.87</v>
      </c>
      <c r="AT7" s="24">
        <v>63.54</v>
      </c>
      <c r="AU7" s="24" t="s">
        <v>102</v>
      </c>
      <c r="AV7" s="24" t="s">
        <v>102</v>
      </c>
      <c r="AW7" s="24" t="s">
        <v>102</v>
      </c>
      <c r="AX7" s="24" t="s">
        <v>102</v>
      </c>
      <c r="AY7" s="24">
        <v>96.43</v>
      </c>
      <c r="AZ7" s="24" t="s">
        <v>102</v>
      </c>
      <c r="BA7" s="24" t="s">
        <v>102</v>
      </c>
      <c r="BB7" s="24" t="s">
        <v>102</v>
      </c>
      <c r="BC7" s="24" t="s">
        <v>102</v>
      </c>
      <c r="BD7" s="24">
        <v>46.37</v>
      </c>
      <c r="BE7" s="24">
        <v>50.9</v>
      </c>
      <c r="BF7" s="24" t="s">
        <v>102</v>
      </c>
      <c r="BG7" s="24" t="s">
        <v>102</v>
      </c>
      <c r="BH7" s="24" t="s">
        <v>102</v>
      </c>
      <c r="BI7" s="24" t="s">
        <v>102</v>
      </c>
      <c r="BJ7" s="24">
        <v>304.20999999999998</v>
      </c>
      <c r="BK7" s="24" t="s">
        <v>102</v>
      </c>
      <c r="BL7" s="24" t="s">
        <v>102</v>
      </c>
      <c r="BM7" s="24" t="s">
        <v>102</v>
      </c>
      <c r="BN7" s="24" t="s">
        <v>102</v>
      </c>
      <c r="BO7" s="24">
        <v>1062.58</v>
      </c>
      <c r="BP7" s="24">
        <v>1099.1500000000001</v>
      </c>
      <c r="BQ7" s="24" t="s">
        <v>102</v>
      </c>
      <c r="BR7" s="24" t="s">
        <v>102</v>
      </c>
      <c r="BS7" s="24" t="s">
        <v>102</v>
      </c>
      <c r="BT7" s="24" t="s">
        <v>102</v>
      </c>
      <c r="BU7" s="24">
        <v>58.89</v>
      </c>
      <c r="BV7" s="24" t="s">
        <v>102</v>
      </c>
      <c r="BW7" s="24" t="s">
        <v>102</v>
      </c>
      <c r="BX7" s="24" t="s">
        <v>102</v>
      </c>
      <c r="BY7" s="24" t="s">
        <v>102</v>
      </c>
      <c r="BZ7" s="24">
        <v>80.36</v>
      </c>
      <c r="CA7" s="24">
        <v>72.92</v>
      </c>
      <c r="CB7" s="24" t="s">
        <v>102</v>
      </c>
      <c r="CC7" s="24" t="s">
        <v>102</v>
      </c>
      <c r="CD7" s="24" t="s">
        <v>102</v>
      </c>
      <c r="CE7" s="24" t="s">
        <v>102</v>
      </c>
      <c r="CF7" s="24">
        <v>326.08</v>
      </c>
      <c r="CG7" s="24" t="s">
        <v>102</v>
      </c>
      <c r="CH7" s="24" t="s">
        <v>102</v>
      </c>
      <c r="CI7" s="24" t="s">
        <v>102</v>
      </c>
      <c r="CJ7" s="24" t="s">
        <v>102</v>
      </c>
      <c r="CK7" s="24">
        <v>201.33</v>
      </c>
      <c r="CL7" s="24">
        <v>225.78</v>
      </c>
      <c r="CM7" s="24" t="s">
        <v>102</v>
      </c>
      <c r="CN7" s="24" t="s">
        <v>102</v>
      </c>
      <c r="CO7" s="24" t="s">
        <v>102</v>
      </c>
      <c r="CP7" s="24" t="s">
        <v>102</v>
      </c>
      <c r="CQ7" s="24">
        <v>36.200000000000003</v>
      </c>
      <c r="CR7" s="24" t="s">
        <v>102</v>
      </c>
      <c r="CS7" s="24" t="s">
        <v>102</v>
      </c>
      <c r="CT7" s="24" t="s">
        <v>102</v>
      </c>
      <c r="CU7" s="24" t="s">
        <v>102</v>
      </c>
      <c r="CV7" s="24">
        <v>44.79</v>
      </c>
      <c r="CW7" s="24">
        <v>43.17</v>
      </c>
      <c r="CX7" s="24" t="s">
        <v>102</v>
      </c>
      <c r="CY7" s="24" t="s">
        <v>102</v>
      </c>
      <c r="CZ7" s="24" t="s">
        <v>102</v>
      </c>
      <c r="DA7" s="24" t="s">
        <v>102</v>
      </c>
      <c r="DB7" s="24">
        <v>100</v>
      </c>
      <c r="DC7" s="24" t="s">
        <v>102</v>
      </c>
      <c r="DD7" s="24" t="s">
        <v>102</v>
      </c>
      <c r="DE7" s="24" t="s">
        <v>102</v>
      </c>
      <c r="DF7" s="24" t="s">
        <v>102</v>
      </c>
      <c r="DG7" s="24">
        <v>88.68</v>
      </c>
      <c r="DH7" s="24">
        <v>86.31</v>
      </c>
      <c r="DI7" s="24" t="s">
        <v>102</v>
      </c>
      <c r="DJ7" s="24" t="s">
        <v>102</v>
      </c>
      <c r="DK7" s="24" t="s">
        <v>102</v>
      </c>
      <c r="DL7" s="24" t="s">
        <v>102</v>
      </c>
      <c r="DM7" s="24">
        <v>4.67</v>
      </c>
      <c r="DN7" s="24" t="s">
        <v>102</v>
      </c>
      <c r="DO7" s="24" t="s">
        <v>102</v>
      </c>
      <c r="DP7" s="24" t="s">
        <v>102</v>
      </c>
      <c r="DQ7" s="24" t="s">
        <v>102</v>
      </c>
      <c r="DR7" s="24">
        <v>34.590000000000003</v>
      </c>
      <c r="DS7" s="24">
        <v>30.82</v>
      </c>
      <c r="DT7" s="24" t="s">
        <v>102</v>
      </c>
      <c r="DU7" s="24" t="s">
        <v>102</v>
      </c>
      <c r="DV7" s="24" t="s">
        <v>102</v>
      </c>
      <c r="DW7" s="24" t="s">
        <v>102</v>
      </c>
      <c r="DX7" s="24">
        <v>0</v>
      </c>
      <c r="DY7" s="24" t="s">
        <v>102</v>
      </c>
      <c r="DZ7" s="24" t="s">
        <v>102</v>
      </c>
      <c r="EA7" s="24" t="s">
        <v>102</v>
      </c>
      <c r="EB7" s="24" t="s">
        <v>102</v>
      </c>
      <c r="EC7" s="24">
        <v>0.1</v>
      </c>
      <c r="ED7" s="24">
        <v>0.06</v>
      </c>
      <c r="EE7" s="24" t="s">
        <v>102</v>
      </c>
      <c r="EF7" s="24" t="s">
        <v>102</v>
      </c>
      <c r="EG7" s="24" t="s">
        <v>102</v>
      </c>
      <c r="EH7" s="24" t="s">
        <v>102</v>
      </c>
      <c r="EI7" s="24">
        <v>0</v>
      </c>
      <c r="EJ7" s="24" t="s">
        <v>102</v>
      </c>
      <c r="EK7" s="24" t="s">
        <v>102</v>
      </c>
      <c r="EL7" s="24" t="s">
        <v>102</v>
      </c>
      <c r="EM7" s="24" t="s">
        <v>102</v>
      </c>
      <c r="EN7" s="24">
        <v>0.27</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SUI-0310</cp:lastModifiedBy>
  <cp:lastPrinted>2026-01-22T06:10:49Z</cp:lastPrinted>
  <dcterms:created xsi:type="dcterms:W3CDTF">2025-12-23T06:13:19Z</dcterms:created>
  <dcterms:modified xsi:type="dcterms:W3CDTF">2026-01-22T06:17:25Z</dcterms:modified>
  <cp:category/>
</cp:coreProperties>
</file>