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EN-0315\Desktop\下水経営比較分析表\"/>
    </mc:Choice>
  </mc:AlternateContent>
  <xr:revisionPtr revIDLastSave="0" documentId="13_ncr:1_{5C917733-24C7-44D5-96B2-36E4088F557D}" xr6:coauthVersionLast="45" xr6:coauthVersionMax="45" xr10:uidLastSave="{00000000-0000-0000-0000-000000000000}"/>
  <workbookProtection workbookAlgorithmName="SHA-512" workbookHashValue="qPydUiKNleYALQRx8MPHxS4kxQ1g/xh0OnLTuG2kPrh4DxnMmXAn8HJ5cP7NR+XeQH6w7uAgZxIgdZ38e5gqqw==" workbookSaltValue="AwSQswdEaBBNPVO1s6XxZQ=="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<sst xmlns="http://schemas.openxmlformats.org/spreadsheetml/2006/main" count="236" uniqueCount="121">
  <si>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</si>
  <si>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</si>
  <si>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</si>
  <si>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</si>
  <si>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</si>
  <si>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</si>
  <si>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</si>
  <si>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</si>
  <si>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</si>
  <si>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</si>
  <si>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</si>
  <si>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</si>
  <si>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</si>
  <si>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</si>
  <si>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</si>
  <si>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</si>
  <si>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</si>
  <si>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</si>
  <si>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</si>
  <si>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</si>
  <si>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</si>
  <si>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</si>
  <si>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</si>
  <si>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</si>
  <si>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</si>
  <si>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</si>
  <si>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</si>
  <si>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</si>
  <si>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</si>
  <si>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</si>
  <si>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</si>
  <si>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</si>
  <si>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</si>
  <si>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</si>
  <si>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</si>
  <si>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</si>
  <si>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</si>
  <si>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</si>
  <si>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</si>
  <si>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</si>
  <si>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</si>
  <si>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</si>
  <si>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</si>
  <si>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</si>
  <si>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</si>
  <si>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</si>
  <si>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</si>
  <si>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</si>
  <si>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</si>
  <si>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</si>
  <si>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</si>
  <si>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</si>
  <si>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</si>
  <si>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</si>
  <si>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</si>
  <si>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</si>
  <si>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</si>
  <si>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</si>
  <si>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</si>
  <si>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</si>
  <si>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</si>
  <si>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</si>
  <si>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</si>
  <si>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</si>
  <si>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</si>
  <si>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</si>
  <si>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</si>
  <si>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</si>
  <si>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</si>
  <si>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</si>
  <si>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</si>
  <si>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</si>
  <si>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</si>
  <si>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</si>
  <si>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</si>
  <si>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</si>
  <si>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</si>
  <si>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</si>
  <si>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</si>
  <si>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</si>
  <si>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</si>
  <si>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</si>
  <si>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</si>
  <si>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</si>
  <si>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</si>
  <si>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</si>
  <si>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</si>
  <si>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</si>
  <si>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</si>
  <si>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</si>
  <si>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</si>
  <si>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</si>
  <si>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</si>
  <si>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</si>
  <si>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</si>
  <si>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</si>
  <si>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</si>
  <si>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</si>
  <si>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</si>
  <si>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</si>
  <si>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</si>
  <si>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</si>
  <si>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</si>
  <si>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</si>
  <si>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</si>
  <si>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</si>
  <si>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</si>
  <si>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</si>
  <si>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</si>
  <si>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</si>
  <si>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</si>
  <si>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</si>
  <si>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</si>
  <si>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</si>
  <si>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</si>
  <si>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</si>
  <si>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</si>
  <si>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</si>
  <si>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下水道管渠については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
</t>
    <phoneticPr fontId="4"/>
  </si>
  <si>
    <t>①収益的収支比率は112.72％となり、経営改善が図られた状況である。
④企業債残高対事業規模比率については類似団体と比較して低い水準となっているが、前年度と比較して残高が増えた原因は、事業実施に伴う借り入れを行ったためである。
⑤経費回収率は100％を下回っている。
⑥汚水処理原価率は昨年より増加しているが、類似団体平均とほぼ同等の水準にある。
⑦施設利用率は40％を下回っており、有効活用を図るため今後処理区域の拡大による下水道の普及、施設規模の見直し等の検討に取り組む必要がある。
⑧水洗化率は100％となっている。</t>
    <rPh sb="20" eb="24">
      <t>ケイエイカイゼン</t>
    </rPh>
    <rPh sb="25" eb="26">
      <t>ハカ</t>
    </rPh>
    <rPh sb="75" eb="78">
      <t>ゼンネンド</t>
    </rPh>
    <rPh sb="79" eb="81">
      <t>ヒカク</t>
    </rPh>
    <rPh sb="83" eb="85">
      <t>ザンダカ</t>
    </rPh>
    <rPh sb="86" eb="87">
      <t>フ</t>
    </rPh>
    <rPh sb="89" eb="91">
      <t>ゲンイン</t>
    </rPh>
    <rPh sb="93" eb="95">
      <t>ジギョウ</t>
    </rPh>
    <rPh sb="95" eb="97">
      <t>ジッシ</t>
    </rPh>
    <rPh sb="98" eb="99">
      <t>トモナ</t>
    </rPh>
    <rPh sb="100" eb="101">
      <t>カ</t>
    </rPh>
    <rPh sb="102" eb="103">
      <t>イ</t>
    </rPh>
    <rPh sb="105" eb="106">
      <t>オコナ</t>
    </rPh>
    <rPh sb="127" eb="128">
      <t>シタ</t>
    </rPh>
    <rPh sb="148" eb="149">
      <t>フ</t>
    </rPh>
    <rPh sb="149" eb="150">
      <t>カ</t>
    </rPh>
    <phoneticPr fontId="4"/>
  </si>
  <si>
    <t>串本町特定環境保全公共下水道では、平成31年4月1日に条例改正し料金体系を改定している。
前年度より使用料収入は多少回復しているが依然として一般会計からの繰入に依存している経営状態である。今後も区域内人口が減少へ推移し、少子高齢化、節水型社会の影響等による減収が見込まれると想定している。原価の削減に取り組むとともに施設規模の見直し等の検討にも取り組む必要がある。</t>
    <rPh sb="56" eb="58">
      <t>タショウ</t>
    </rPh>
    <rPh sb="58" eb="60">
      <t>カイフク</t>
    </rPh>
    <rPh sb="94" eb="96">
      <t>コンゴ</t>
    </rPh>
    <rPh sb="97" eb="100">
      <t>クイキナイ</t>
    </rPh>
    <rPh sb="100" eb="102">
      <t>ジンコウ</t>
    </rPh>
    <rPh sb="103" eb="105">
      <t>ゲンショウ</t>
    </rPh>
    <rPh sb="106" eb="108">
      <t>スイイ</t>
    </rPh>
    <rPh sb="110" eb="115">
      <t>ショウシコウレイカ</t>
    </rPh>
    <rPh sb="116" eb="119">
      <t>セッスイガタ</t>
    </rPh>
    <rPh sb="119" eb="121">
      <t>シャカイ</t>
    </rPh>
    <rPh sb="122" eb="125">
      <t>エイキョウトウ</t>
    </rPh>
    <rPh sb="128" eb="130">
      <t>ゲンシュウ</t>
    </rPh>
    <rPh sb="131" eb="133">
      <t>ミコ</t>
    </rPh>
    <rPh sb="137" eb="139">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</si>
</sst>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F-4DD4-91AA-440F2A352F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35F-4DD4-91AA-440F2A352F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41.7</c:v>
                </c:pt>
                <c:pt idx="1">
                  <c:v>43.6</c:v>
                </c:pt>
                <c:pt idx="2">
                  <c:v>36</c:v>
                </c:pt>
                <c:pt idx="3">
                  <c:v>34.9</c:v>
                </c:pt>
                <c:pt idx="4">
                  <c:v>38.299999999999997</c:v>
                </c:pt>
              </c:numCache>
            </c:numRef>
          </c:val>
          <c:extLst>
            <c:ext xmlns:c16="http://schemas.microsoft.com/office/drawing/2014/chart" uri="{C3380CC4-5D6E-409C-BE32-E72D297353CC}">
              <c16:uniqueId val="{00000000-F857-41A0-A452-34223391E1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857-41A0-A452-34223391E1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C2-4BC4-A9D7-02680B49E8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BC2-4BC4-A9D7-02680B49E8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91.68</c:v>
                </c:pt>
                <c:pt idx="1">
                  <c:v>102.16</c:v>
                </c:pt>
                <c:pt idx="2">
                  <c:v>109.24</c:v>
                </c:pt>
                <c:pt idx="3">
                  <c:v>83.77</c:v>
                </c:pt>
                <c:pt idx="4">
                  <c:v>112.72</c:v>
                </c:pt>
              </c:numCache>
            </c:numRef>
          </c:val>
          <c:extLst>
            <c:ext xmlns:c16="http://schemas.microsoft.com/office/drawing/2014/chart" uri="{C3380CC4-5D6E-409C-BE32-E72D297353CC}">
              <c16:uniqueId val="{00000000-597E-4B3D-BE38-70B76403ED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E-4B3D-BE38-70B76403ED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B8-4D05-92BF-85E19A28A4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B8-4D05-92BF-85E19A28A4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1-4E67-9573-BF6D905DFF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1-4E67-9573-BF6D905DFF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5-4151-8C9B-28E0E6F776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5-4151-8C9B-28E0E6F776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1A-40BD-B75D-23061F6E41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1A-40BD-B75D-23061F6E41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115.34</c:v>
                </c:pt>
                <c:pt idx="1">
                  <c:v>86.9</c:v>
                </c:pt>
                <c:pt idx="2">
                  <c:v>56.61</c:v>
                </c:pt>
                <c:pt idx="3">
                  <c:v>86.07</c:v>
                </c:pt>
                <c:pt idx="4">
                  <c:v>203.62</c:v>
                </c:pt>
              </c:numCache>
            </c:numRef>
          </c:val>
          <c:extLst>
            <c:ext xmlns:c16="http://schemas.microsoft.com/office/drawing/2014/chart" uri="{C3380CC4-5D6E-409C-BE32-E72D297353CC}">
              <c16:uniqueId val="{00000000-9B30-4EE0-A55C-2665CD5F3D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B30-4EE0-A55C-2665CD5F3D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62.33</c:v>
                </c:pt>
                <c:pt idx="1">
                  <c:v>78.959999999999994</c:v>
                </c:pt>
                <c:pt idx="2">
                  <c:v>93.13</c:v>
                </c:pt>
                <c:pt idx="3">
                  <c:v>89.62</c:v>
                </c:pt>
                <c:pt idx="4">
                  <c:v>88.99</c:v>
                </c:pt>
              </c:numCache>
            </c:numRef>
          </c:val>
          <c:extLst>
            <c:ext xmlns:c16="http://schemas.microsoft.com/office/drawing/2014/chart" uri="{C3380CC4-5D6E-409C-BE32-E72D297353CC}">
              <c16:uniqueId val="{00000000-79A9-441C-A338-627288F3A9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9A9-441C-A338-627288F3A9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285.37</c:v>
                </c:pt>
                <c:pt idx="1">
                  <c:v>263.48</c:v>
                </c:pt>
                <c:pt idx="2">
                  <c:v>221.66</c:v>
                </c:pt>
                <c:pt idx="3">
                  <c:v>233.48</c:v>
                </c:pt>
                <c:pt idx="4">
                  <c:v>237.88</c:v>
                </c:pt>
              </c:numCache>
            </c:numRef>
          </c:val>
          <c:extLst>
            <c:ext xmlns:c16="http://schemas.microsoft.com/office/drawing/2014/chart" uri="{C3380CC4-5D6E-409C-BE32-E72D297353CC}">
              <c16:uniqueId val="{00000000-01AD-4E9A-BE67-BFB43D13FF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1AD-4E9A-BE67-BFB43D13FF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6"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串本町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14715</v>
      </c>
      <c r="AM8" s="46"/>
      <c r="AN8" s="46"/>
      <c r="AO8" s="46"/>
      <c r="AP8" s="46"/>
      <c r="AQ8" s="46"/>
      <c r="AR8" s="46"/>
      <c r="AS8" s="46"/>
      <c r="AT8" s="45">
        <f>データ!T6</f>
        <v>135.66999999999999</v>
      </c>
      <c r="AU8" s="45"/>
      <c r="AV8" s="45"/>
      <c r="AW8" s="45"/>
      <c r="AX8" s="45"/>
      <c r="AY8" s="45"/>
      <c r="AZ8" s="45"/>
      <c r="BA8" s="45"/>
      <c r="BB8" s="45">
        <f>データ!U6</f>
        <v>108.46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3.88</v>
      </c>
      <c r="Q10" s="45"/>
      <c r="R10" s="45"/>
      <c r="S10" s="45"/>
      <c r="T10" s="45"/>
      <c r="U10" s="45"/>
      <c r="V10" s="45"/>
      <c r="W10" s="45">
        <f>データ!Q6</f>
        <v>84.39</v>
      </c>
      <c r="X10" s="45"/>
      <c r="Y10" s="45"/>
      <c r="Z10" s="45"/>
      <c r="AA10" s="45"/>
      <c r="AB10" s="45"/>
      <c r="AC10" s="45"/>
      <c r="AD10" s="46">
        <f>データ!R6</f>
        <v>3300</v>
      </c>
      <c r="AE10" s="46"/>
      <c r="AF10" s="46"/>
      <c r="AG10" s="46"/>
      <c r="AH10" s="46"/>
      <c r="AI10" s="46"/>
      <c r="AJ10" s="46"/>
      <c r="AK10" s="2"/>
      <c r="AL10" s="46">
        <f>データ!V6</f>
        <v>563</v>
      </c>
      <c r="AM10" s="46"/>
      <c r="AN10" s="46"/>
      <c r="AO10" s="46"/>
      <c r="AP10" s="46"/>
      <c r="AQ10" s="46"/>
      <c r="AR10" s="46"/>
      <c r="AS10" s="46"/>
      <c r="AT10" s="45">
        <f>データ!W6</f>
        <v>0.33</v>
      </c>
      <c r="AU10" s="45"/>
      <c r="AV10" s="45"/>
      <c r="AW10" s="45"/>
      <c r="AX10" s="45"/>
      <c r="AY10" s="45"/>
      <c r="AZ10" s="45"/>
      <c r="BA10" s="45"/>
      <c r="BB10" s="45">
        <f>データ!X6</f>
        <v>1706.06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msv95/i9hhTPvHxaG+GKROoZp0eYYBbl7F3FPW599mwAF5ZwAeu3dzInKa+dVyY4Vp0oABbVX+iVEK8YWIklmQ==" saltValue="m0pxNaasdtmKQCX5FkWX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304280</v>
      </c>
      <c r="D6" s="19">
        <f t="shared" si="3"/>
        <v>47</v>
      </c>
      <c r="E6" s="19">
        <f t="shared" si="3"/>
        <v>17</v>
      </c>
      <c r="F6" s="19">
        <f t="shared" si="3"/>
        <v>4</v>
      </c>
      <c r="G6" s="19">
        <f t="shared" si="3"/>
        <v>0</v>
      </c>
      <c r="H6" s="19" t="str">
        <f t="shared" si="3"/>
        <v>和歌山県　串本町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3.88</v>
      </c>
      <c r="Q6" s="20">
        <f t="shared" si="3"/>
        <v>84.39</v>
      </c>
      <c r="R6" s="20">
        <f t="shared" si="3"/>
        <v>3300</v>
      </c>
      <c r="S6" s="20">
        <f t="shared" si="3"/>
        <v>14715</v>
      </c>
      <c r="T6" s="20">
        <f t="shared" si="3"/>
        <v>135.66999999999999</v>
      </c>
      <c r="U6" s="20">
        <f t="shared" si="3"/>
        <v>108.46</v>
      </c>
      <c r="V6" s="20">
        <f t="shared" si="3"/>
        <v>563</v>
      </c>
      <c r="W6" s="20">
        <f t="shared" si="3"/>
        <v>0.33</v>
      </c>
      <c r="X6" s="20">
        <f t="shared" si="3"/>
        <v>1706.06</v>
      </c>
      <c r="Y6" s="21">
        <f>IF(Y7="",NA(),Y7)</f>
        <v>91.68</v>
      </c>
      <c r="Z6" s="21">
        <f t="shared" ref="Z6:AH6" si="4">IF(Z7="",NA(),Z7)</f>
        <v>102.16</v>
      </c>
      <c r="AA6" s="21">
        <f t="shared" si="4"/>
        <v>109.24</v>
      </c>
      <c r="AB6" s="21">
        <f t="shared" si="4"/>
        <v>83.77</v>
      </c>
      <c r="AC6" s="21">
        <f t="shared" si="4"/>
        <v>112.72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115.34</v>
      </c>
      <c r="BG6" s="21">
        <f t="shared" ref="BG6:BO6" si="7">IF(BG7="",NA(),BG7)</f>
        <v>86.9</v>
      </c>
      <c r="BH6" s="21">
        <f t="shared" si="7"/>
        <v>56.61</v>
      </c>
      <c r="BI6" s="21">
        <f t="shared" si="7"/>
        <v>86.07</v>
      </c>
      <c r="BJ6" s="21">
        <f t="shared" si="7"/>
        <v>203.62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62.33</v>
      </c>
      <c r="BR6" s="21">
        <f t="shared" ref="BR6:BZ6" si="8">IF(BR7="",NA(),BR7)</f>
        <v>78.959999999999994</v>
      </c>
      <c r="BS6" s="21">
        <f t="shared" si="8"/>
        <v>93.13</v>
      </c>
      <c r="BT6" s="21">
        <f t="shared" si="8"/>
        <v>89.62</v>
      </c>
      <c r="BU6" s="21">
        <f t="shared" si="8"/>
        <v>88.99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285.37</v>
      </c>
      <c r="CC6" s="21">
        <f t="shared" ref="CC6:CK6" si="9">IF(CC7="",NA(),CC7)</f>
        <v>263.48</v>
      </c>
      <c r="CD6" s="21">
        <f t="shared" si="9"/>
        <v>221.66</v>
      </c>
      <c r="CE6" s="21">
        <f t="shared" si="9"/>
        <v>233.48</v>
      </c>
      <c r="CF6" s="21">
        <f t="shared" si="9"/>
        <v>237.88</v>
      </c>
      <c r="CG6" s="21">
        <f t="shared" si="9"/>
        <v>230.02</v>
      </c>
      <c r="CH6" s="21">
        <f t="shared" si="9"/>
        <v>228.47</v>
      </c>
      <c r="CI6" s="21">
        <f t="shared" si="9"/>
        <v>224.88</v>
      </c>
      <c r="CJ6" s="21">
        <f t="shared" si="9"/>
        <v>228.64</v>
      </c>
      <c r="CK6" s="21">
        <f t="shared" si="9"/>
        <v>239.46</v>
      </c>
      <c r="CL6" s="20" t="str">
        <f>IF(CL7="","",IF(CL7="-","【-】","【"&amp;SUBSTITUTE(TEXT(CL7,"#,##0.00"),"-","△")&amp;"】"))</f>
        <v>【220.62】</v>
      </c>
      <c r="CM6" s="21">
        <f>IF(CM7="",NA(),CM7)</f>
        <v>41.7</v>
      </c>
      <c r="CN6" s="21">
        <f t="shared" ref="CN6:CV6" si="10">IF(CN7="",NA(),CN7)</f>
        <v>43.6</v>
      </c>
      <c r="CO6" s="21">
        <f t="shared" si="10"/>
        <v>36</v>
      </c>
      <c r="CP6" s="21">
        <f t="shared" si="10"/>
        <v>34.9</v>
      </c>
      <c r="CQ6" s="21">
        <f t="shared" si="10"/>
        <v>38.299999999999997</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304280</v>
      </c>
      <c r="D7" s="23">
        <v>47</v>
      </c>
      <c r="E7" s="23">
        <v>17</v>
      </c>
      <c r="F7" s="23">
        <v>4</v>
      </c>
      <c r="G7" s="23">
        <v>0</v>
      </c>
      <c r="H7" s="23" t="s">
        <v>98</v>
      </c>
      <c r="I7" s="23" t="s">
        <v>99</v>
      </c>
      <c r="J7" s="23" t="s">
        <v>100</v>
      </c>
      <c r="K7" s="23" t="s">
        <v>101</v>
      </c>
      <c r="L7" s="23" t="s">
        <v>102</v>
      </c>
      <c r="M7" s="23" t="s">
        <v>103</v>
      </c>
      <c r="N7" s="24" t="s">
        <v>104</v>
      </c>
      <c r="O7" s="24" t="s">
        <v>105</v>
      </c>
      <c r="P7" s="24">
        <v>3.88</v>
      </c>
      <c r="Q7" s="24">
        <v>84.39</v>
      </c>
      <c r="R7" s="24">
        <v>3300</v>
      </c>
      <c r="S7" s="24">
        <v>14715</v>
      </c>
      <c r="T7" s="24">
        <v>135.66999999999999</v>
      </c>
      <c r="U7" s="24">
        <v>108.46</v>
      </c>
      <c r="V7" s="24">
        <v>563</v>
      </c>
      <c r="W7" s="24">
        <v>0.33</v>
      </c>
      <c r="X7" s="24">
        <v>1706.06</v>
      </c>
      <c r="Y7" s="24">
        <v>91.68</v>
      </c>
      <c r="Z7" s="24">
        <v>102.16</v>
      </c>
      <c r="AA7" s="24">
        <v>109.24</v>
      </c>
      <c r="AB7" s="24">
        <v>83.77</v>
      </c>
      <c r="AC7" s="24">
        <v>112.72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115.34</v>
      </c>
      <c r="BG7" s="24">
        <v>86.9</v>
      </c>
      <c r="BH7" s="24">
        <v>56.61</v>
      </c>
      <c r="BI7" s="24">
        <v>86.07</v>
      </c>
      <c r="BJ7" s="24">
        <v>203.62</v>
      </c>
      <c r="BK7" s="24">
        <v>1194.1500000000001</v>
      </c>
      <c r="BL7" s="24">
        <v>1206.79</v>
      </c>
      <c r="BM7" s="24">
        <v>1258.43</v>
      </c>
      <c r="BN7" s="24">
        <v>1163.75</v>
      </c>
      <c r="BO7" s="24">
        <v>1195.47</v>
      </c>
      <c r="BP7" s="24">
        <v>1182.1099999999999</v>
      </c>
      <c r="BQ7" s="24">
        <v>62.33</v>
      </c>
      <c r="BR7" s="24">
        <v>78.959999999999994</v>
      </c>
      <c r="BS7" s="24">
        <v>93.13</v>
      </c>
      <c r="BT7" s="24">
        <v>89.62</v>
      </c>
      <c r="BU7" s="24">
        <v>88.99</v>
      </c>
      <c r="BV7" s="24">
        <v>72.260000000000005</v>
      </c>
      <c r="BW7" s="24">
        <v>71.84</v>
      </c>
      <c r="BX7" s="24">
        <v>73.36</v>
      </c>
      <c r="BY7" s="24">
        <v>72.599999999999994</v>
      </c>
      <c r="BZ7" s="24">
        <v>69.430000000000007</v>
      </c>
      <c r="CA7" s="24">
        <v>73.78</v>
      </c>
      <c r="CB7" s="24">
        <v>285.37</v>
      </c>
      <c r="CC7" s="24">
        <v>263.48</v>
      </c>
      <c r="CD7" s="24">
        <v>221.66</v>
      </c>
      <c r="CE7" s="24">
        <v>233.48</v>
      </c>
      <c r="CF7" s="24">
        <v>237.88</v>
      </c>
      <c r="CG7" s="24">
        <v>230.02</v>
      </c>
      <c r="CH7" s="24">
        <v>228.47</v>
      </c>
      <c r="CI7" s="24">
        <v>224.88</v>
      </c>
      <c r="CJ7" s="24">
        <v>228.64</v>
      </c>
      <c r="CK7" s="24">
        <v>239.46</v>
      </c>
      <c r="CL7" s="24">
        <v>220.62</v>
      </c>
      <c r="CM7" s="24">
        <v>41.7</v>
      </c>
      <c r="CN7" s="24">
        <v>43.6</v>
      </c>
      <c r="CO7" s="24">
        <v>36</v>
      </c>
      <c r="CP7" s="24">
        <v>34.9</v>
      </c>
      <c r="CQ7" s="24">
        <v>38.299999999999997</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KEN-0315</cp:lastModifiedBy>
  <cp:lastPrinted>2024-01-17T04:14:22Z</cp:lastPrinted>
  <dcterms:created xsi:type="dcterms:W3CDTF">2023-12-12T02:50:43Z</dcterms:created>
  <dcterms:modified xsi:type="dcterms:W3CDTF">2024-01-17T04:21:29Z</dcterms:modified>
  <cp:category/>
</cp:coreProperties>
</file>