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KEN-3001\Desktop\"/>
    </mc:Choice>
  </mc:AlternateContent>
  <xr:revisionPtr revIDLastSave="0" documentId="10_ncr:8100000_{77B7463C-F566-46CA-9DCE-DA4DB425E3A6}" xr6:coauthVersionLast="32" xr6:coauthVersionMax="32" xr10:uidLastSave="{00000000-0000-0000-0000-000000000000}"/>
  <workbookProtection workbookAlgorithmName="SHA-512" workbookHashValue="2PCCPnTIX814soRqtVY2PHfc3KIq4r/xTvcskMe5Ng0prXWSSQ619Q10Tl1V34RnBhWvTc6MCGI+VZbIIE5mdQ==" workbookSaltValue="BjfKLtYzGU8WPNGpXUzGxQ==" workbookSpinCount="100000" lockStructure="1"/>
  <bookViews>
    <workbookView xWindow="0" yWindow="0" windowWidth="23040" windowHeight="8976"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<sst xmlns="http://schemas.openxmlformats.org/spreadsheetml/2006/main" count="236" uniqueCount="119">
  <si>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</si>
  <si>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</si>
  <si>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</si>
  <si>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</si>
  <si>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</si>
  <si>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</si>
  <si>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</si>
  <si>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</si>
  <si>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</si>
  <si>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</si>
  <si>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</si>
  <si>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</si>
  <si>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</si>
  <si>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</si>
  <si>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</si>
  <si>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</si>
  <si>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</si>
  <si>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</si>
  <si>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</si>
  <si>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</si>
  <si>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</si>
  <si>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</si>
  <si>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</si>
  <si>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</si>
  <si>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</si>
  <si>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</si>
  <si>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</si>
  <si>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</si>
  <si>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</si>
  <si>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</si>
  <si>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</si>
  <si>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</si>
  <si>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</si>
  <si>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</si>
  <si>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</si>
  <si>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</si>
  <si>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</si>
  <si>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</si>
  <si>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</si>
  <si>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</si>
  <si>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</si>
  <si>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</si>
  <si>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</si>
  <si>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</si>
  <si>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</si>
  <si>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</si>
  <si>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</si>
  <si>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</si>
  <si>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</si>
  <si>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</si>
  <si>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</si>
  <si>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</si>
  <si>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</si>
  <si>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</si>
  <si>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</si>
  <si>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</si>
  <si>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</si>
  <si>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</si>
  <si>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</si>
  <si>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</si>
  <si>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</si>
  <si>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</si>
  <si>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</si>
  <si>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</si>
  <si>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</si>
  <si>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</si>
  <si>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</si>
  <si>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</si>
  <si>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</si>
  <si>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</si>
  <si>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</si>
  <si>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</si>
  <si>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</si>
  <si>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</si>
  <si>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</si>
  <si>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</si>
  <si>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</si>
  <si>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</si>
  <si>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</si>
  <si>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</si>
  <si>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</si>
  <si>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</si>
  <si>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</si>
  <si>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</si>
  <si>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</si>
  <si>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</si>
  <si>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</si>
  <si>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</si>
  <si>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</si>
  <si>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</si>
  <si>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</si>
  <si>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</si>
  <si>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</si>
  <si>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</si>
  <si>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</si>
  <si>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</si>
  <si>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</si>
  <si>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</si>
  <si>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</si>
  <si>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</si>
  <si>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</si>
  <si>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</si>
  <si>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</si>
  <si>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</si>
  <si>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</si>
  <si>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</si>
  <si>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</si>
  <si>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</si>
  <si>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</si>
  <si>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</si>
  <si>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</si>
  <si>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</si>
  <si>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</si>
  <si>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</si>
  <si>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</si>
  <si>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</si>
  <si>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Ｒ2年度は新型コロナウイルス感染症に係る緊急事態宣言が全国に発令され、外出自粛要請等により処理区域内の宿泊施設や温泉施設等が一時閉鎖された。この影響等により大型施設の使用量が減少、使用料収入の減収となった。今後もコロナ禍が続くと想定され、コロナ流行以前と比較し料金収入も減少することが予見される。また機械設備の多くは耐用年数を過ぎ、更新時期を迎えていることから改築費用が生じる。そのため今後はより一層の経営努力が必要である。
①収益的収支比率は100％を上回るが、使用料収入だけでは賄えず一般会計からの繰入に依存している経営状況である。
④企業債残高対事業規模比率については類似団体と比較して低い水準となっている。
⑤経費回収率は100％を大きく下回っている。
⑥汚水処理原価率は昨年より下がっており類似団体平均と比較してほぼ同等の水準にある。
⑦施設利用率は40％を下回っており、有効活用を図るため今後処理区域の拡大による下水道の普及、施設規模の見直し等の検討に取り組む必要がある。
⑧水洗化率は100％となっている。</t>
    <rPh sb="2" eb="4">
      <t>ネンド</t>
    </rPh>
    <rPh sb="5" eb="7">
      <t>シンガタ</t>
    </rPh>
    <rPh sb="14" eb="17">
      <t>カンセンショウ</t>
    </rPh>
    <rPh sb="18" eb="19">
      <t>カカ</t>
    </rPh>
    <rPh sb="20" eb="22">
      <t>キンキュウ</t>
    </rPh>
    <rPh sb="22" eb="24">
      <t>ジタイ</t>
    </rPh>
    <rPh sb="24" eb="26">
      <t>センゲン</t>
    </rPh>
    <rPh sb="27" eb="29">
      <t>ゼンコク</t>
    </rPh>
    <rPh sb="30" eb="32">
      <t>ハツレイ</t>
    </rPh>
    <rPh sb="35" eb="37">
      <t>ガイシュツ</t>
    </rPh>
    <rPh sb="37" eb="39">
      <t>ジシュク</t>
    </rPh>
    <rPh sb="39" eb="41">
      <t>ヨウセイ</t>
    </rPh>
    <rPh sb="41" eb="42">
      <t>トウ</t>
    </rPh>
    <rPh sb="45" eb="47">
      <t>ショリ</t>
    </rPh>
    <rPh sb="47" eb="50">
      <t>クイキナイ</t>
    </rPh>
    <rPh sb="51" eb="53">
      <t>シュクハク</t>
    </rPh>
    <rPh sb="53" eb="55">
      <t>シセツ</t>
    </rPh>
    <rPh sb="56" eb="58">
      <t>オンセン</t>
    </rPh>
    <rPh sb="58" eb="60">
      <t>シセツ</t>
    </rPh>
    <rPh sb="60" eb="61">
      <t>トウ</t>
    </rPh>
    <rPh sb="62" eb="64">
      <t>イチジ</t>
    </rPh>
    <rPh sb="64" eb="66">
      <t>ヘイサ</t>
    </rPh>
    <rPh sb="72" eb="74">
      <t>エイキョウ</t>
    </rPh>
    <rPh sb="74" eb="75">
      <t>トウ</t>
    </rPh>
    <rPh sb="78" eb="80">
      <t>オオガタ</t>
    </rPh>
    <rPh sb="80" eb="82">
      <t>シセツ</t>
    </rPh>
    <rPh sb="83" eb="86">
      <t>シヨウリョウ</t>
    </rPh>
    <rPh sb="87" eb="89">
      <t>ゲンショウ</t>
    </rPh>
    <rPh sb="90" eb="93">
      <t>シヨウリョウ</t>
    </rPh>
    <rPh sb="93" eb="95">
      <t>シュウニュウ</t>
    </rPh>
    <rPh sb="96" eb="98">
      <t>ゲンシュウ</t>
    </rPh>
    <rPh sb="103" eb="105">
      <t>コンゴ</t>
    </rPh>
    <rPh sb="109" eb="110">
      <t>カ</t>
    </rPh>
    <rPh sb="111" eb="112">
      <t>ツヅ</t>
    </rPh>
    <rPh sb="130" eb="132">
      <t>リョウキン</t>
    </rPh>
    <rPh sb="150" eb="152">
      <t>キカイ</t>
    </rPh>
    <rPh sb="152" eb="154">
      <t>セツビ</t>
    </rPh>
    <rPh sb="155" eb="156">
      <t>オオ</t>
    </rPh>
    <rPh sb="158" eb="160">
      <t>タイヨウ</t>
    </rPh>
    <rPh sb="160" eb="162">
      <t>ネンスウ</t>
    </rPh>
    <rPh sb="163" eb="164">
      <t>ス</t>
    </rPh>
    <rPh sb="166" eb="168">
      <t>コウシン</t>
    </rPh>
    <rPh sb="168" eb="170">
      <t>ジキ</t>
    </rPh>
    <rPh sb="171" eb="172">
      <t>ムカ</t>
    </rPh>
    <rPh sb="180" eb="182">
      <t>カイチク</t>
    </rPh>
    <rPh sb="182" eb="184">
      <t>ヒヨウ</t>
    </rPh>
    <rPh sb="185" eb="186">
      <t>ショウ</t>
    </rPh>
    <rPh sb="228" eb="230">
      <t>ウワマワ</t>
    </rPh>
    <rPh sb="261" eb="263">
      <t>ケイエイ</t>
    </rPh>
    <rPh sb="263" eb="265">
      <t>ジョウキョウ</t>
    </rPh>
    <rPh sb="364" eb="366">
      <t>ドウトウ</t>
    </rPh>
    <phoneticPr fontId="4"/>
  </si>
  <si>
    <t xml:space="preserve">下水道管渠については平成6年10月から供用開始しており経過年数が浅く老朽化の懸念は少ないため対策はしていないが、耐用年数を迎える前に計画的な調査、修繕を行い、少ない費用で効率的に長寿命化を図れるよう計画を立てることが必要である。
</t>
    <rPh sb="0" eb="3">
      <t>ゲスイドウ</t>
    </rPh>
    <phoneticPr fontId="4"/>
  </si>
  <si>
    <t>串本町特定環境保全公共下水道では、平成31年4月1日に条例改正し料金体系を改定したが、新型コロナウイルス感染症拡大の影響等により前年度より使用料収入は減少しており依然として一般会計からの繰入に依存している経営状態である。原価の削減に取り組むとともに施設規模の見直し等の検討にも取り組む必要がある。</t>
    <rPh sb="43" eb="45">
      <t>シンガタ</t>
    </rPh>
    <rPh sb="52" eb="55">
      <t>カンセンショウ</t>
    </rPh>
    <rPh sb="55" eb="57">
      <t>カクダイ</t>
    </rPh>
    <rPh sb="60" eb="61">
      <t>トウ</t>
    </rPh>
    <rPh sb="75" eb="7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</si>
</sst>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CB-4D17-AD56-29DB4760CA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A0CB-4D17-AD56-29DB4760CA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45.3</c:v>
                </c:pt>
                <c:pt idx="1">
                  <c:v>41.9</c:v>
                </c:pt>
                <c:pt idx="2">
                  <c:v>41.7</c:v>
                </c:pt>
                <c:pt idx="3">
                  <c:v>43.6</c:v>
                </c:pt>
                <c:pt idx="4">
                  <c:v>36</c:v>
                </c:pt>
              </c:numCache>
            </c:numRef>
          </c:val>
          <c:extLst>
            <c:ext xmlns:c16="http://schemas.microsoft.com/office/drawing/2014/chart" uri="{C3380CC4-5D6E-409C-BE32-E72D297353CC}">
              <c16:uniqueId val="{00000000-8693-4EC2-B3EF-BEB7F2B7AE1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8693-4EC2-B3EF-BEB7F2B7AE1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434-47DB-841E-ADB2A726F6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A434-47DB-841E-ADB2A726F6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99.24</c:v>
                </c:pt>
                <c:pt idx="1">
                  <c:v>86.22</c:v>
                </c:pt>
                <c:pt idx="2">
                  <c:v>91.68</c:v>
                </c:pt>
                <c:pt idx="3">
                  <c:v>102.16</c:v>
                </c:pt>
                <c:pt idx="4">
                  <c:v>109.24</c:v>
                </c:pt>
              </c:numCache>
            </c:numRef>
          </c:val>
          <c:extLst>
            <c:ext xmlns:c16="http://schemas.microsoft.com/office/drawing/2014/chart" uri="{C3380CC4-5D6E-409C-BE32-E72D297353CC}">
              <c16:uniqueId val="{00000000-943A-46D2-B087-A7E2D76B3DE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3A-46D2-B087-A7E2D76B3DE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1B-4464-A18B-88CEF73EC0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B-4464-A18B-88CEF73EC0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1D-4674-B172-CA9940DB8D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1D-4674-B172-CA9940DB8D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4-4EDA-BF24-2AA9BE5AA81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4-4EDA-BF24-2AA9BE5AA81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EF-4A38-8CE5-F828A71EA0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EF-4A38-8CE5-F828A71EA0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128.41999999999999</c:v>
                </c:pt>
                <c:pt idx="1">
                  <c:v>137.97999999999999</c:v>
                </c:pt>
                <c:pt idx="2">
                  <c:v>115.34</c:v>
                </c:pt>
                <c:pt idx="3">
                  <c:v>86.9</c:v>
                </c:pt>
                <c:pt idx="4">
                  <c:v>56.61</c:v>
                </c:pt>
              </c:numCache>
            </c:numRef>
          </c:val>
          <c:extLst>
            <c:ext xmlns:c16="http://schemas.microsoft.com/office/drawing/2014/chart" uri="{C3380CC4-5D6E-409C-BE32-E72D297353CC}">
              <c16:uniqueId val="{00000000-C150-4558-B72B-97DCB47B25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C150-4558-B72B-97DCB47B25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89.01</c:v>
                </c:pt>
                <c:pt idx="1">
                  <c:v>75.64</c:v>
                </c:pt>
                <c:pt idx="2">
                  <c:v>62.33</c:v>
                </c:pt>
                <c:pt idx="3">
                  <c:v>78.959999999999994</c:v>
                </c:pt>
                <c:pt idx="4">
                  <c:v>93.13</c:v>
                </c:pt>
              </c:numCache>
            </c:numRef>
          </c:val>
          <c:extLst>
            <c:ext xmlns:c16="http://schemas.microsoft.com/office/drawing/2014/chart" uri="{C3380CC4-5D6E-409C-BE32-E72D297353CC}">
              <c16:uniqueId val="{00000000-C128-49E5-A0E8-49D7F2200B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C128-49E5-A0E8-49D7F2200B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200.52</c:v>
                </c:pt>
                <c:pt idx="1">
                  <c:v>237.18</c:v>
                </c:pt>
                <c:pt idx="2">
                  <c:v>285.37</c:v>
                </c:pt>
                <c:pt idx="3">
                  <c:v>263.48</c:v>
                </c:pt>
                <c:pt idx="4">
                  <c:v>221.66</c:v>
                </c:pt>
              </c:numCache>
            </c:numRef>
          </c:val>
          <c:extLst>
            <c:ext xmlns:c16="http://schemas.microsoft.com/office/drawing/2014/chart" uri="{C3380CC4-5D6E-409C-BE32-E72D297353CC}">
              <c16:uniqueId val="{00000000-1192-41C5-9E0B-27A53A15C24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1192-41C5-9E0B-27A53A15C24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52" zoomScaleNormal="100" workbookViewId="0">
      <selection activeCell="BJ73" sqref="BJ72:BJ7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和歌山県　串本町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15468</v>
      </c>
      <c r="AM8" s="51"/>
      <c r="AN8" s="51"/>
      <c r="AO8" s="51"/>
      <c r="AP8" s="51"/>
      <c r="AQ8" s="51"/>
      <c r="AR8" s="51"/>
      <c r="AS8" s="51"/>
      <c r="AT8" s="46">
        <f>データ!T6</f>
        <v>135.66999999999999</v>
      </c>
      <c r="AU8" s="46"/>
      <c r="AV8" s="46"/>
      <c r="AW8" s="46"/>
      <c r="AX8" s="46"/>
      <c r="AY8" s="46"/>
      <c r="AZ8" s="46"/>
      <c r="BA8" s="46"/>
      <c r="BB8" s="46">
        <f>データ!U6</f>
        <v>114.01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3.86</v>
      </c>
      <c r="Q10" s="46"/>
      <c r="R10" s="46"/>
      <c r="S10" s="46"/>
      <c r="T10" s="46"/>
      <c r="U10" s="46"/>
      <c r="V10" s="46"/>
      <c r="W10" s="46">
        <f>データ!Q6</f>
        <v>86</v>
      </c>
      <c r="X10" s="46"/>
      <c r="Y10" s="46"/>
      <c r="Z10" s="46"/>
      <c r="AA10" s="46"/>
      <c r="AB10" s="46"/>
      <c r="AC10" s="46"/>
      <c r="AD10" s="51">
        <f>データ!R6</f>
        <v>3300</v>
      </c>
      <c r="AE10" s="51"/>
      <c r="AF10" s="51"/>
      <c r="AG10" s="51"/>
      <c r="AH10" s="51"/>
      <c r="AI10" s="51"/>
      <c r="AJ10" s="51"/>
      <c r="AK10" s="2"/>
      <c r="AL10" s="51">
        <f>データ!V6</f>
        <v>594</v>
      </c>
      <c r="AM10" s="51"/>
      <c r="AN10" s="51"/>
      <c r="AO10" s="51"/>
      <c r="AP10" s="51"/>
      <c r="AQ10" s="51"/>
      <c r="AR10" s="51"/>
      <c r="AS10" s="51"/>
      <c r="AT10" s="46">
        <f>データ!W6</f>
        <v>0.33</v>
      </c>
      <c r="AU10" s="46"/>
      <c r="AV10" s="46"/>
      <c r="AW10" s="46"/>
      <c r="AX10" s="46"/>
      <c r="AY10" s="46"/>
      <c r="AZ10" s="46"/>
      <c r="BA10" s="46"/>
      <c r="BB10" s="46">
        <f>データ!X6</f>
        <v>1800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tJLI0Gz9d59cfUNWo7a6UznTs/+bz62kjXIgO1htrk6n4pEBwGREgd3BO1uAav/soEc+sGd0nHGfe7LGAC/OlA==" saltValue="dhhHskIynXPfsLIc4SiE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304280</v>
      </c>
      <c r="D6" s="33">
        <f t="shared" si="3"/>
        <v>47</v>
      </c>
      <c r="E6" s="33">
        <f t="shared" si="3"/>
        <v>17</v>
      </c>
      <c r="F6" s="33">
        <f t="shared" si="3"/>
        <v>4</v>
      </c>
      <c r="G6" s="33">
        <f t="shared" si="3"/>
        <v>0</v>
      </c>
      <c r="H6" s="33" t="str">
        <f t="shared" si="3"/>
        <v>和歌山県　串本町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3.86</v>
      </c>
      <c r="Q6" s="34">
        <f t="shared" si="3"/>
        <v>86</v>
      </c>
      <c r="R6" s="34">
        <f t="shared" si="3"/>
        <v>3300</v>
      </c>
      <c r="S6" s="34">
        <f t="shared" si="3"/>
        <v>15468</v>
      </c>
      <c r="T6" s="34">
        <f t="shared" si="3"/>
        <v>135.66999999999999</v>
      </c>
      <c r="U6" s="34">
        <f t="shared" si="3"/>
        <v>114.01</v>
      </c>
      <c r="V6" s="34">
        <f t="shared" si="3"/>
        <v>594</v>
      </c>
      <c r="W6" s="34">
        <f t="shared" si="3"/>
        <v>0.33</v>
      </c>
      <c r="X6" s="34">
        <f t="shared" si="3"/>
        <v>1800</v>
      </c>
      <c r="Y6" s="35">
        <f>IF(Y7="",NA(),Y7)</f>
        <v>99.24</v>
      </c>
      <c r="Z6" s="35">
        <f t="shared" ref="Z6:AH6" si="4">IF(Z7="",NA(),Z7)</f>
        <v>86.22</v>
      </c>
      <c r="AA6" s="35">
        <f t="shared" si="4"/>
        <v>91.68</v>
      </c>
      <c r="AB6" s="35">
        <f t="shared" si="4"/>
        <v>102.16</v>
      </c>
      <c r="AC6" s="35">
        <f t="shared" si="4"/>
        <v>109.24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128.41999999999999</v>
      </c>
      <c r="BG6" s="35">
        <f t="shared" ref="BG6:BO6" si="7">IF(BG7="",NA(),BG7)</f>
        <v>137.97999999999999</v>
      </c>
      <c r="BH6" s="35">
        <f t="shared" si="7"/>
        <v>115.34</v>
      </c>
      <c r="BI6" s="35">
        <f t="shared" si="7"/>
        <v>86.9</v>
      </c>
      <c r="BJ6" s="35">
        <f t="shared" si="7"/>
        <v>56.61</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89.01</v>
      </c>
      <c r="BR6" s="35">
        <f t="shared" ref="BR6:BZ6" si="8">IF(BR7="",NA(),BR7)</f>
        <v>75.64</v>
      </c>
      <c r="BS6" s="35">
        <f t="shared" si="8"/>
        <v>62.33</v>
      </c>
      <c r="BT6" s="35">
        <f t="shared" si="8"/>
        <v>78.959999999999994</v>
      </c>
      <c r="BU6" s="35">
        <f t="shared" si="8"/>
        <v>93.13</v>
      </c>
      <c r="BV6" s="35">
        <f t="shared" si="8"/>
        <v>69.87</v>
      </c>
      <c r="BW6" s="35">
        <f t="shared" si="8"/>
        <v>74.3</v>
      </c>
      <c r="BX6" s="35">
        <f t="shared" si="8"/>
        <v>72.260000000000005</v>
      </c>
      <c r="BY6" s="35">
        <f t="shared" si="8"/>
        <v>71.84</v>
      </c>
      <c r="BZ6" s="35">
        <f t="shared" si="8"/>
        <v>73.36</v>
      </c>
      <c r="CA6" s="34" t="str">
        <f>IF(CA7="","",IF(CA7="-","【-】","【"&amp;SUBSTITUTE(TEXT(CA7,"#,##0.00"),"-","△")&amp;"】"))</f>
        <v>【75.29】</v>
      </c>
      <c r="CB6" s="35">
        <f>IF(CB7="",NA(),CB7)</f>
        <v>200.52</v>
      </c>
      <c r="CC6" s="35">
        <f t="shared" ref="CC6:CK6" si="9">IF(CC7="",NA(),CC7)</f>
        <v>237.18</v>
      </c>
      <c r="CD6" s="35">
        <f t="shared" si="9"/>
        <v>285.37</v>
      </c>
      <c r="CE6" s="35">
        <f t="shared" si="9"/>
        <v>263.48</v>
      </c>
      <c r="CF6" s="35">
        <f t="shared" si="9"/>
        <v>221.66</v>
      </c>
      <c r="CG6" s="35">
        <f t="shared" si="9"/>
        <v>234.96</v>
      </c>
      <c r="CH6" s="35">
        <f t="shared" si="9"/>
        <v>221.81</v>
      </c>
      <c r="CI6" s="35">
        <f t="shared" si="9"/>
        <v>230.02</v>
      </c>
      <c r="CJ6" s="35">
        <f t="shared" si="9"/>
        <v>228.47</v>
      </c>
      <c r="CK6" s="35">
        <f t="shared" si="9"/>
        <v>224.88</v>
      </c>
      <c r="CL6" s="34" t="str">
        <f>IF(CL7="","",IF(CL7="-","【-】","【"&amp;SUBSTITUTE(TEXT(CL7,"#,##0.00"),"-","△")&amp;"】"))</f>
        <v>【215.41】</v>
      </c>
      <c r="CM6" s="35">
        <f>IF(CM7="",NA(),CM7)</f>
        <v>45.3</v>
      </c>
      <c r="CN6" s="35">
        <f t="shared" ref="CN6:CV6" si="10">IF(CN7="",NA(),CN7)</f>
        <v>41.9</v>
      </c>
      <c r="CO6" s="35">
        <f t="shared" si="10"/>
        <v>41.7</v>
      </c>
      <c r="CP6" s="35">
        <f t="shared" si="10"/>
        <v>43.6</v>
      </c>
      <c r="CQ6" s="35">
        <f t="shared" si="10"/>
        <v>36</v>
      </c>
      <c r="CR6" s="35">
        <f t="shared" si="10"/>
        <v>42.9</v>
      </c>
      <c r="CS6" s="35">
        <f t="shared" si="10"/>
        <v>43.36</v>
      </c>
      <c r="CT6" s="35">
        <f t="shared" si="10"/>
        <v>42.56</v>
      </c>
      <c r="CU6" s="35">
        <f t="shared" si="10"/>
        <v>42.47</v>
      </c>
      <c r="CV6" s="35">
        <f t="shared" si="10"/>
        <v>42.4</v>
      </c>
      <c r="CW6" s="34" t="str">
        <f>IF(CW7="","",IF(CW7="-","【-】","【"&amp;SUBSTITUTE(TEXT(CW7,"#,##0.00"),"-","△")&amp;"】"))</f>
        <v>【42.90】</v>
      </c>
      <c r="CX6" s="35">
        <f>IF(CX7="",NA(),CX7)</f>
        <v>100</v>
      </c>
      <c r="CY6" s="35">
        <f t="shared" ref="CY6:DG6" si="11">IF(CY7="",NA(),CY7)</f>
        <v>100</v>
      </c>
      <c r="CZ6" s="35">
        <f t="shared" si="11"/>
        <v>100</v>
      </c>
      <c r="DA6" s="35">
        <f t="shared" si="11"/>
        <v>100</v>
      </c>
      <c r="DB6" s="35">
        <f t="shared" si="11"/>
        <v>100</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2">
      <c r="A7" s="28"/>
      <c r="B7" s="37">
        <v>2020</v>
      </c>
      <c r="C7" s="37">
        <v>304280</v>
      </c>
      <c r="D7" s="37">
        <v>47</v>
      </c>
      <c r="E7" s="37">
        <v>17</v>
      </c>
      <c r="F7" s="37">
        <v>4</v>
      </c>
      <c r="G7" s="37">
        <v>0</v>
      </c>
      <c r="H7" s="37" t="s">
        <v>97</v>
      </c>
      <c r="I7" s="37" t="s">
        <v>98</v>
      </c>
      <c r="J7" s="37" t="s">
        <v>99</v>
      </c>
      <c r="K7" s="37" t="s">
        <v>100</v>
      </c>
      <c r="L7" s="37" t="s">
        <v>101</v>
      </c>
      <c r="M7" s="37" t="s">
        <v>102</v>
      </c>
      <c r="N7" s="38" t="s">
        <v>103</v>
      </c>
      <c r="O7" s="38" t="s">
        <v>104</v>
      </c>
      <c r="P7" s="38">
        <v>3.86</v>
      </c>
      <c r="Q7" s="38">
        <v>86</v>
      </c>
      <c r="R7" s="38">
        <v>3300</v>
      </c>
      <c r="S7" s="38">
        <v>15468</v>
      </c>
      <c r="T7" s="38">
        <v>135.66999999999999</v>
      </c>
      <c r="U7" s="38">
        <v>114.01</v>
      </c>
      <c r="V7" s="38">
        <v>594</v>
      </c>
      <c r="W7" s="38">
        <v>0.33</v>
      </c>
      <c r="X7" s="38">
        <v>1800</v>
      </c>
      <c r="Y7" s="38">
        <v>99.24</v>
      </c>
      <c r="Z7" s="38">
        <v>86.22</v>
      </c>
      <c r="AA7" s="38">
        <v>91.68</v>
      </c>
      <c r="AB7" s="38">
        <v>102.16</v>
      </c>
      <c r="AC7" s="38">
        <v>109.24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128.41999999999999</v>
      </c>
      <c r="BG7" s="38">
        <v>137.97999999999999</v>
      </c>
      <c r="BH7" s="38">
        <v>115.34</v>
      </c>
      <c r="BI7" s="38">
        <v>86.9</v>
      </c>
      <c r="BJ7" s="38">
        <v>56.61</v>
      </c>
      <c r="BK7" s="38">
        <v>1298.9100000000001</v>
      </c>
      <c r="BL7" s="38">
        <v>1243.71</v>
      </c>
      <c r="BM7" s="38">
        <v>1194.1500000000001</v>
      </c>
      <c r="BN7" s="38">
        <v>1206.79</v>
      </c>
      <c r="BO7" s="38">
        <v>1258.43</v>
      </c>
      <c r="BP7" s="38">
        <v>1260.21</v>
      </c>
      <c r="BQ7" s="38">
        <v>89.01</v>
      </c>
      <c r="BR7" s="38">
        <v>75.64</v>
      </c>
      <c r="BS7" s="38">
        <v>62.33</v>
      </c>
      <c r="BT7" s="38">
        <v>78.959999999999994</v>
      </c>
      <c r="BU7" s="38">
        <v>93.13</v>
      </c>
      <c r="BV7" s="38">
        <v>69.87</v>
      </c>
      <c r="BW7" s="38">
        <v>74.3</v>
      </c>
      <c r="BX7" s="38">
        <v>72.260000000000005</v>
      </c>
      <c r="BY7" s="38">
        <v>71.84</v>
      </c>
      <c r="BZ7" s="38">
        <v>73.36</v>
      </c>
      <c r="CA7" s="38">
        <v>75.290000000000006</v>
      </c>
      <c r="CB7" s="38">
        <v>200.52</v>
      </c>
      <c r="CC7" s="38">
        <v>237.18</v>
      </c>
      <c r="CD7" s="38">
        <v>285.37</v>
      </c>
      <c r="CE7" s="38">
        <v>263.48</v>
      </c>
      <c r="CF7" s="38">
        <v>221.66</v>
      </c>
      <c r="CG7" s="38">
        <v>234.96</v>
      </c>
      <c r="CH7" s="38">
        <v>221.81</v>
      </c>
      <c r="CI7" s="38">
        <v>230.02</v>
      </c>
      <c r="CJ7" s="38">
        <v>228.47</v>
      </c>
      <c r="CK7" s="38">
        <v>224.88</v>
      </c>
      <c r="CL7" s="38">
        <v>215.41</v>
      </c>
      <c r="CM7" s="38">
        <v>45.3</v>
      </c>
      <c r="CN7" s="38">
        <v>41.9</v>
      </c>
      <c r="CO7" s="38">
        <v>41.7</v>
      </c>
      <c r="CP7" s="38">
        <v>43.6</v>
      </c>
      <c r="CQ7" s="38">
        <v>36</v>
      </c>
      <c r="CR7" s="38">
        <v>42.9</v>
      </c>
      <c r="CS7" s="38">
        <v>43.36</v>
      </c>
      <c r="CT7" s="38">
        <v>42.56</v>
      </c>
      <c r="CU7" s="38">
        <v>42.47</v>
      </c>
      <c r="CV7" s="38">
        <v>42.4</v>
      </c>
      <c r="CW7" s="38">
        <v>42.9</v>
      </c>
      <c r="CX7" s="38">
        <v>100</v>
      </c>
      <c r="CY7" s="38">
        <v>100</v>
      </c>
      <c r="CZ7" s="38">
        <v>100</v>
      </c>
      <c r="DA7" s="38">
        <v>100</v>
      </c>
      <c r="DB7" s="38">
        <v>100</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KEN-3001</cp:lastModifiedBy>
  <cp:lastPrinted>2022-01-25T07:15:44Z</cp:lastPrinted>
  <dcterms:created xsi:type="dcterms:W3CDTF">2021-12-03T07:52:02Z</dcterms:created>
  <dcterms:modified xsi:type="dcterms:W3CDTF">2022-01-25T07:21:29Z</dcterms:modified>
  <cp:category/>
</cp:coreProperties>
</file>