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K-2903\Downloads\"/>
    </mc:Choice>
  </mc:AlternateContent>
  <workbookProtection workbookAlgorithmName="SHA-512" workbookHashValue="EfFzEaqF2z9/bZfSiQTlTtZuqVDAHFUeaG8rF0O/f4V7Ga0ab+CLWlGE6w1FTeznN3OqRW74aDnMkNHv4XCiGw==" workbookSaltValue="SZ3PfNFx40hNBggXIJGh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<sst xmlns="http://schemas.openxmlformats.org/spreadsheetml/2006/main" count="228" uniqueCount="113">
  <si>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</si>
  <si>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</si>
  <si>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</si>
  <si>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</si>
  <si>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</si>
  <si>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</si>
  <si>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</si>
  <si>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</si>
  <si>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</si>
  <si>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</si>
  <si>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</si>
  <si>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</si>
  <si>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</si>
  <si>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</si>
  <si>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</si>
  <si>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</si>
  <si>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</si>
  <si>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</si>
  <si>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</si>
  <si>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</si>
  <si>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</si>
  <si>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</si>
  <si>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</si>
  <si>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</si>
  <si>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</si>
  <si>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</si>
  <si>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</si>
  <si>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</si>
  <si>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</si>
  <si>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</si>
  <si>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</si>
  <si>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</si>
  <si>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</si>
  <si>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</si>
  <si>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</si>
  <si>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</si>
  <si>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</si>
  <si>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</si>
  <si>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</si>
  <si>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</si>
  <si>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</si>
  <si>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</si>
  <si>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</si>
  <si>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</si>
  <si>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</si>
  <si>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</si>
  <si>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</si>
  <si>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</si>
  <si>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</si>
  <si>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</si>
  <si>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</si>
  <si>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</si>
  <si>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</si>
  <si>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</si>
  <si>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</si>
  <si>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</si>
  <si>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</si>
  <si>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</si>
  <si>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</si>
  <si>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</si>
  <si>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</si>
  <si>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</si>
  <si>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</si>
  <si>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</si>
  <si>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</si>
  <si>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</si>
  <si>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</si>
  <si>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</si>
  <si>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</si>
  <si>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</si>
  <si>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</si>
  <si>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</si>
  <si>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</si>
  <si>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</si>
  <si>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</si>
  <si>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</si>
  <si>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</si>
  <si>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</si>
  <si>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</si>
  <si>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</si>
  <si>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</si>
  <si>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</si>
  <si>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</si>
  <si>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</si>
  <si>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</si>
  <si>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</si>
  <si>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</si>
  <si>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</si>
  <si>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</si>
  <si>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</si>
  <si>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</si>
  <si>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</si>
  <si>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</si>
  <si>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</si>
  <si>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</si>
  <si>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</si>
  <si>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</si>
  <si>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</si>
  <si>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</si>
  <si>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</si>
  <si>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</si>
  <si>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</si>
  <si>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</si>
  <si>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</si>
  <si>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</si>
  <si>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</si>
  <si>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</si>
  <si>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</si>
  <si>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</si>
  <si>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</si>
  <si>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6年10月より供用開始しており、24年が経過しているが、管路施設は耐用年数が50年であることから当面は大規模な修繕は必要ないが、老朽化が深刻になる前に早期の調査、修繕により長寿命化を図れるように計画を策定していく必要がある。</t>
    <rPh sb="1" eb="3">
      <t>ヘイセイ</t>
    </rPh>
    <rPh sb="4" eb="5">
      <t>ネン</t>
    </rPh>
    <rPh sb="7" eb="8">
      <t>ガツ</t>
    </rPh>
    <rPh sb="10" eb="12">
      <t>キョウヨウ</t>
    </rPh>
    <rPh sb="12" eb="14">
      <t>カイシ</t>
    </rPh>
    <rPh sb="21" eb="22">
      <t>ネン</t>
    </rPh>
    <rPh sb="23" eb="25">
      <t>ケイカ</t>
    </rPh>
    <rPh sb="31" eb="33">
      <t>カンロ</t>
    </rPh>
    <rPh sb="33" eb="35">
      <t>シセツ</t>
    </rPh>
    <rPh sb="36" eb="38">
      <t>タイヨウ</t>
    </rPh>
    <rPh sb="38" eb="40">
      <t>ネンスウ</t>
    </rPh>
    <rPh sb="43" eb="44">
      <t>ネン</t>
    </rPh>
    <rPh sb="51" eb="53">
      <t>トウメン</t>
    </rPh>
    <rPh sb="54" eb="57">
      <t>ダイキボ</t>
    </rPh>
    <rPh sb="58" eb="60">
      <t>シュウゼン</t>
    </rPh>
    <rPh sb="61" eb="63">
      <t>ヒツヨウ</t>
    </rPh>
    <rPh sb="67" eb="70">
      <t>ロウキュウカ</t>
    </rPh>
    <rPh sb="71" eb="73">
      <t>シンコク</t>
    </rPh>
    <rPh sb="76" eb="77">
      <t>マエ</t>
    </rPh>
    <rPh sb="78" eb="80">
      <t>ソウキ</t>
    </rPh>
    <rPh sb="81" eb="83">
      <t>チョウサ</t>
    </rPh>
    <rPh sb="84" eb="86">
      <t>シュウゼン</t>
    </rPh>
    <rPh sb="89" eb="93">
      <t>チョウジュミョウカ</t>
    </rPh>
    <rPh sb="94" eb="95">
      <t>ハカ</t>
    </rPh>
    <rPh sb="100" eb="102">
      <t>ケイカク</t>
    </rPh>
    <rPh sb="103" eb="105">
      <t>サクテイ</t>
    </rPh>
    <rPh sb="109" eb="111">
      <t>ヒツヨウ</t>
    </rPh>
    <phoneticPr fontId="4"/>
  </si>
  <si>
    <t xml:space="preserve">　現在、処理区域内の分譲住宅地は完売し区域内人口はピークを迎え、使用料収入も昨年と同水準である。今後は区域内人口の少子高齢化が進行し横這い状態が数年続いた後右肩下がりに推移していくと想定される。維持管理費は原油高騰や物価、人件費の上昇等の影響により昨年度と比較し増加している。また、国庫補助事業によるストックマネジメント計画の策定業務委託を実施したため通年よりも支出が増えている。
　①収益的収支比率は100％を下回っており単年度の収支は赤字となっている。
　④企業債残高対事業規模比率は、類似団体と比較しても低い状態ではあるが一般会計からの繰入金に依存している。
　⑤経費回収率は前年度より低くなっており全国平均より下回っている。料金収入は前年並みであるが汚水処理費が増加しているため経費回収率が下がっている。
　⑥汚水処理原価は全国平均を上回っておりコスト削減が必要な状態である。
　⑦施設利用率は全国平均並みの水準である。
　⑧水洗化率については分譲地であり条例により排水設備の新設及び改築時の下水道への接続を必須と定めているため100％となっている。
</t>
    <rPh sb="29" eb="30">
      <t>ムカ</t>
    </rPh>
    <rPh sb="32" eb="35">
      <t>シヨウリョウ</t>
    </rPh>
    <rPh sb="35" eb="37">
      <t>シュウニュウ</t>
    </rPh>
    <rPh sb="51" eb="54">
      <t>クイキナイ</t>
    </rPh>
    <rPh sb="54" eb="56">
      <t>ジンコウ</t>
    </rPh>
    <rPh sb="63" eb="65">
      <t>シンコウ</t>
    </rPh>
    <rPh sb="66" eb="68">
      <t>ヨコバ</t>
    </rPh>
    <rPh sb="69" eb="71">
      <t>ジョウタイ</t>
    </rPh>
    <rPh sb="72" eb="74">
      <t>スウネン</t>
    </rPh>
    <rPh sb="74" eb="75">
      <t>ツヅ</t>
    </rPh>
    <rPh sb="77" eb="78">
      <t>アト</t>
    </rPh>
    <rPh sb="78" eb="81">
      <t>ミギカタサ</t>
    </rPh>
    <rPh sb="103" eb="105">
      <t>ゲンユ</t>
    </rPh>
    <rPh sb="105" eb="107">
      <t>コウトウ</t>
    </rPh>
    <rPh sb="108" eb="110">
      <t>ブッカ</t>
    </rPh>
    <rPh sb="111" eb="114">
      <t>ジンケンヒ</t>
    </rPh>
    <rPh sb="115" eb="117">
      <t>ジョウショウ</t>
    </rPh>
    <rPh sb="117" eb="118">
      <t>トウ</t>
    </rPh>
    <rPh sb="119" eb="121">
      <t>エイキョウ</t>
    </rPh>
    <rPh sb="124" eb="127">
      <t>サクネンド</t>
    </rPh>
    <rPh sb="128" eb="130">
      <t>ヒカク</t>
    </rPh>
    <rPh sb="131" eb="133">
      <t>ゾウカ</t>
    </rPh>
    <rPh sb="207" eb="209">
      <t>シタマワ</t>
    </rPh>
    <rPh sb="213" eb="216">
      <t>タンネンド</t>
    </rPh>
    <rPh sb="217" eb="219">
      <t>シュウシ</t>
    </rPh>
    <rPh sb="220" eb="222">
      <t>アカジ</t>
    </rPh>
    <rPh sb="232" eb="234">
      <t>キギョウ</t>
    </rPh>
    <rPh sb="234" eb="235">
      <t>サイ</t>
    </rPh>
    <rPh sb="235" eb="237">
      <t>ザンダカ</t>
    </rPh>
    <rPh sb="237" eb="238">
      <t>タイ</t>
    </rPh>
    <rPh sb="238" eb="240">
      <t>ジギョウ</t>
    </rPh>
    <rPh sb="240" eb="242">
      <t>キボ</t>
    </rPh>
    <rPh sb="242" eb="244">
      <t>ヒリツ</t>
    </rPh>
    <rPh sb="246" eb="248">
      <t>ルイジ</t>
    </rPh>
    <rPh sb="248" eb="250">
      <t>ダンタイ</t>
    </rPh>
    <rPh sb="251" eb="253">
      <t>ヒカク</t>
    </rPh>
    <rPh sb="256" eb="257">
      <t>ヒク</t>
    </rPh>
    <rPh sb="258" eb="260">
      <t>ジョウタイ</t>
    </rPh>
    <rPh sb="265" eb="267">
      <t>イッパン</t>
    </rPh>
    <rPh sb="267" eb="269">
      <t>カイケイ</t>
    </rPh>
    <rPh sb="272" eb="274">
      <t>クリイレ</t>
    </rPh>
    <rPh sb="274" eb="275">
      <t>キン</t>
    </rPh>
    <rPh sb="276" eb="278">
      <t>イゾン</t>
    </rPh>
    <rPh sb="286" eb="288">
      <t>ケイヒ</t>
    </rPh>
    <rPh sb="288" eb="290">
      <t>カイシュウ</t>
    </rPh>
    <rPh sb="290" eb="291">
      <t>リツ</t>
    </rPh>
    <rPh sb="292" eb="294">
      <t>ゼンネン</t>
    </rPh>
    <rPh sb="294" eb="295">
      <t>ド</t>
    </rPh>
    <rPh sb="297" eb="298">
      <t>ヒク</t>
    </rPh>
    <rPh sb="304" eb="306">
      <t>ゼンコク</t>
    </rPh>
    <rPh sb="306" eb="308">
      <t>ヘイキン</t>
    </rPh>
    <rPh sb="310" eb="312">
      <t>シタマワ</t>
    </rPh>
    <rPh sb="317" eb="319">
      <t>リョウキン</t>
    </rPh>
    <rPh sb="319" eb="321">
      <t>シュウニュウ</t>
    </rPh>
    <rPh sb="322" eb="324">
      <t>ゼンネン</t>
    </rPh>
    <rPh sb="344" eb="346">
      <t>ケイヒ</t>
    </rPh>
    <rPh sb="346" eb="348">
      <t>カイシュウ</t>
    </rPh>
    <rPh sb="348" eb="349">
      <t>リツ</t>
    </rPh>
    <rPh sb="350" eb="351">
      <t>サ</t>
    </rPh>
    <rPh sb="360" eb="362">
      <t>オスイ</t>
    </rPh>
    <rPh sb="362" eb="364">
      <t>ショリ</t>
    </rPh>
    <rPh sb="364" eb="366">
      <t>ゲンカ</t>
    </rPh>
    <rPh sb="367" eb="369">
      <t>ゼンコク</t>
    </rPh>
    <rPh sb="369" eb="371">
      <t>ヘイキン</t>
    </rPh>
    <rPh sb="372" eb="374">
      <t>ウワマワ</t>
    </rPh>
    <rPh sb="381" eb="383">
      <t>サクゲン</t>
    </rPh>
    <rPh sb="384" eb="386">
      <t>ヒツヨウ</t>
    </rPh>
    <rPh sb="387" eb="389">
      <t>ジョウタイ</t>
    </rPh>
    <rPh sb="396" eb="398">
      <t>シセツ</t>
    </rPh>
    <rPh sb="398" eb="400">
      <t>リヨウ</t>
    </rPh>
    <rPh sb="400" eb="401">
      <t>リツ</t>
    </rPh>
    <rPh sb="402" eb="404">
      <t>ゼンコク</t>
    </rPh>
    <rPh sb="404" eb="406">
      <t>ヘイキン</t>
    </rPh>
    <rPh sb="406" eb="407">
      <t>ナ</t>
    </rPh>
    <rPh sb="409" eb="411">
      <t>スイジュン</t>
    </rPh>
    <rPh sb="418" eb="421">
      <t>スイセンカ</t>
    </rPh>
    <rPh sb="421" eb="422">
      <t>リツ</t>
    </rPh>
    <rPh sb="427" eb="429">
      <t>ブンジョウ</t>
    </rPh>
    <rPh sb="429" eb="430">
      <t>チ</t>
    </rPh>
    <rPh sb="449" eb="450">
      <t>ジ</t>
    </rPh>
    <rPh sb="451" eb="454">
      <t>ゲスイドウ</t>
    </rPh>
    <rPh sb="456" eb="458">
      <t>セツゾク</t>
    </rPh>
    <rPh sb="462" eb="463">
      <t>サダ</t>
    </rPh>
    <phoneticPr fontId="4"/>
  </si>
  <si>
    <t>　串本町特定環境保全公共下水道の現在の経営状況は、維持管理費が増加する一方で収入が増えず単年度の収支は赤字であり一般会計からの繰入金に頼らざるを得ない状況である。
　今後の使用料収入は人口減及び節水器具の普及等により減少していくとみられ、維持管理費を使用料収入のみで賄うのはますます厳しい状況となることが想定されるため収益改善に向けた方策を検討していく必要がある。</t>
    <rPh sb="1" eb="4">
      <t>クシモトチョウ</t>
    </rPh>
    <rPh sb="4" eb="6">
      <t>トクテイ</t>
    </rPh>
    <rPh sb="6" eb="8">
      <t>カンキョウ</t>
    </rPh>
    <rPh sb="8" eb="10">
      <t>ホゼン</t>
    </rPh>
    <rPh sb="10" eb="12">
      <t>コウキョウ</t>
    </rPh>
    <rPh sb="12" eb="15">
      <t>ゲスイドウ</t>
    </rPh>
    <rPh sb="16" eb="18">
      <t>ゲンザイ</t>
    </rPh>
    <rPh sb="19" eb="21">
      <t>ケイエイ</t>
    </rPh>
    <rPh sb="21" eb="23">
      <t>ジョウキョウ</t>
    </rPh>
    <rPh sb="25" eb="27">
      <t>イジ</t>
    </rPh>
    <rPh sb="31" eb="33">
      <t>ゾウカ</t>
    </rPh>
    <rPh sb="35" eb="37">
      <t>イッポウ</t>
    </rPh>
    <rPh sb="38" eb="40">
      <t>シュウニュウ</t>
    </rPh>
    <rPh sb="41" eb="42">
      <t>フ</t>
    </rPh>
    <rPh sb="44" eb="47">
      <t>タンネンド</t>
    </rPh>
    <rPh sb="48" eb="50">
      <t>シュウシ</t>
    </rPh>
    <rPh sb="51" eb="53">
      <t>アカジ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</si>
</sst>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3A-43A7-8DA7-B886E1DDD490}"/>
            </c:ext>
          </c:extLst>
        </c:ser>
        <c:dLbls>
          <c:showLegendKey val="0"/>
          <c:showVal val="0"/>
          <c:showCatName val="0"/>
          <c:showSerName val="0"/>
          <c:showPercent val="0"/>
          <c:showBubbleSize val="0"/>
        </c:dLbls>
        <c:gapWidth val="150"/>
        <c:axId val="230433984"/>
        <c:axId val="23043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7D3A-43A7-8DA7-B886E1DDD490}"/>
            </c:ext>
          </c:extLst>
        </c:ser>
        <c:dLbls>
          <c:showLegendKey val="0"/>
          <c:showVal val="0"/>
          <c:showCatName val="0"/>
          <c:showSerName val="0"/>
          <c:showPercent val="0"/>
          <c:showBubbleSize val="0"/>
        </c:dLbls>
        <c:marker val="1"/>
        <c:smooth val="0"/>
        <c:axId val="230433984"/>
        <c:axId val="230433592"/>
      </c:lineChart>
      <c:dateAx>
        <c:axId val="230433984"/>
        <c:scaling>
          <c:orientation val="minMax"/>
        </c:scaling>
        <c:delete val="1"/>
        <c:axPos val="b"/>
        <c:numFmt formatCode="ge" sourceLinked="1"/>
        <c:majorTickMark val="none"/>
        <c:minorTickMark val="none"/>
        <c:tickLblPos val="none"/>
        <c:crossAx val="230433592"/>
        <c:crosses val="autoZero"/>
        <c:auto val="1"/>
        <c:lblOffset val="100"/>
        <c:baseTimeUnit val="years"/>
      </c:dateAx>
      <c:valAx>
        <c:axId val="23043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30.3</c:v>
                </c:pt>
                <c:pt idx="1">
                  <c:v>33.200000000000003</c:v>
                </c:pt>
                <c:pt idx="2">
                  <c:v>45.3</c:v>
                </c:pt>
                <c:pt idx="3">
                  <c:v>41.9</c:v>
                </c:pt>
                <c:pt idx="4">
                  <c:v>41.7</c:v>
                </c:pt>
              </c:numCache>
            </c:numRef>
          </c:val>
          <c:extLst xmlns:c16r2="http://schemas.microsoft.com/office/drawing/2015/06/chart">
            <c:ext xmlns:c16="http://schemas.microsoft.com/office/drawing/2014/chart" uri="{C3380CC4-5D6E-409C-BE32-E72D297353CC}">
              <c16:uniqueId val="{00000000-B663-448C-A6B5-5DC950B3BA9C}"/>
            </c:ext>
          </c:extLst>
        </c:ser>
        <c:dLbls>
          <c:showLegendKey val="0"/>
          <c:showVal val="0"/>
          <c:showCatName val="0"/>
          <c:showSerName val="0"/>
          <c:showPercent val="0"/>
          <c:showBubbleSize val="0"/>
        </c:dLbls>
        <c:gapWidth val="150"/>
        <c:axId val="236833632"/>
        <c:axId val="23683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B663-448C-A6B5-5DC950B3BA9C}"/>
            </c:ext>
          </c:extLst>
        </c:ser>
        <c:dLbls>
          <c:showLegendKey val="0"/>
          <c:showVal val="0"/>
          <c:showCatName val="0"/>
          <c:showSerName val="0"/>
          <c:showPercent val="0"/>
          <c:showBubbleSize val="0"/>
        </c:dLbls>
        <c:marker val="1"/>
        <c:smooth val="0"/>
        <c:axId val="236833632"/>
        <c:axId val="236833240"/>
      </c:lineChart>
      <c:dateAx>
        <c:axId val="236833632"/>
        <c:scaling>
          <c:orientation val="minMax"/>
        </c:scaling>
        <c:delete val="1"/>
        <c:axPos val="b"/>
        <c:numFmt formatCode="ge" sourceLinked="1"/>
        <c:majorTickMark val="none"/>
        <c:minorTickMark val="none"/>
        <c:tickLblPos val="none"/>
        <c:crossAx val="236833240"/>
        <c:crosses val="autoZero"/>
        <c:auto val="1"/>
        <c:lblOffset val="100"/>
        <c:baseTimeUnit val="years"/>
      </c:dateAx>
      <c:valAx>
        <c:axId val="23683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3FB-4441-B71D-5EC00F4746BB}"/>
            </c:ext>
          </c:extLst>
        </c:ser>
        <c:dLbls>
          <c:showLegendKey val="0"/>
          <c:showVal val="0"/>
          <c:showCatName val="0"/>
          <c:showSerName val="0"/>
          <c:showPercent val="0"/>
          <c:showBubbleSize val="0"/>
        </c:dLbls>
        <c:gapWidth val="150"/>
        <c:axId val="236830496"/>
        <c:axId val="23683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23FB-4441-B71D-5EC00F4746BB}"/>
            </c:ext>
          </c:extLst>
        </c:ser>
        <c:dLbls>
          <c:showLegendKey val="0"/>
          <c:showVal val="0"/>
          <c:showCatName val="0"/>
          <c:showSerName val="0"/>
          <c:showPercent val="0"/>
          <c:showBubbleSize val="0"/>
        </c:dLbls>
        <c:marker val="1"/>
        <c:smooth val="0"/>
        <c:axId val="236830496"/>
        <c:axId val="236832848"/>
      </c:lineChart>
      <c:dateAx>
        <c:axId val="236830496"/>
        <c:scaling>
          <c:orientation val="minMax"/>
        </c:scaling>
        <c:delete val="1"/>
        <c:axPos val="b"/>
        <c:numFmt formatCode="ge" sourceLinked="1"/>
        <c:majorTickMark val="none"/>
        <c:minorTickMark val="none"/>
        <c:tickLblPos val="none"/>
        <c:crossAx val="236832848"/>
        <c:crosses val="autoZero"/>
        <c:auto val="1"/>
        <c:lblOffset val="100"/>
        <c:baseTimeUnit val="years"/>
      </c:dateAx>
      <c:valAx>
        <c:axId val="23683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94.12</c:v>
                </c:pt>
                <c:pt idx="1">
                  <c:v>98.82</c:v>
                </c:pt>
                <c:pt idx="2">
                  <c:v>99.24</c:v>
                </c:pt>
                <c:pt idx="3">
                  <c:v>86.22</c:v>
                </c:pt>
                <c:pt idx="4">
                  <c:v>91.68</c:v>
                </c:pt>
              </c:numCache>
            </c:numRef>
          </c:val>
          <c:extLst xmlns:c16r2="http://schemas.microsoft.com/office/drawing/2015/06/chart">
            <c:ext xmlns:c16="http://schemas.microsoft.com/office/drawing/2014/chart" uri="{C3380CC4-5D6E-409C-BE32-E72D297353CC}">
              <c16:uniqueId val="{00000000-7489-43B7-8D22-AF1566EFDAC2}"/>
            </c:ext>
          </c:extLst>
        </c:ser>
        <c:dLbls>
          <c:showLegendKey val="0"/>
          <c:showVal val="0"/>
          <c:showCatName val="0"/>
          <c:showSerName val="0"/>
          <c:showPercent val="0"/>
          <c:showBubbleSize val="0"/>
        </c:dLbls>
        <c:gapWidth val="150"/>
        <c:axId val="230432416"/>
        <c:axId val="2304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89-43B7-8D22-AF1566EFDAC2}"/>
            </c:ext>
          </c:extLst>
        </c:ser>
        <c:dLbls>
          <c:showLegendKey val="0"/>
          <c:showVal val="0"/>
          <c:showCatName val="0"/>
          <c:showSerName val="0"/>
          <c:showPercent val="0"/>
          <c:showBubbleSize val="0"/>
        </c:dLbls>
        <c:marker val="1"/>
        <c:smooth val="0"/>
        <c:axId val="230432416"/>
        <c:axId val="230430848"/>
      </c:lineChart>
      <c:dateAx>
        <c:axId val="230432416"/>
        <c:scaling>
          <c:orientation val="minMax"/>
        </c:scaling>
        <c:delete val="1"/>
        <c:axPos val="b"/>
        <c:numFmt formatCode="ge" sourceLinked="1"/>
        <c:majorTickMark val="none"/>
        <c:minorTickMark val="none"/>
        <c:tickLblPos val="none"/>
        <c:crossAx val="230430848"/>
        <c:crosses val="autoZero"/>
        <c:auto val="1"/>
        <c:lblOffset val="100"/>
        <c:baseTimeUnit val="years"/>
      </c:dateAx>
      <c:valAx>
        <c:axId val="2304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39-4A14-9642-54E61B7AE47C}"/>
            </c:ext>
          </c:extLst>
        </c:ser>
        <c:dLbls>
          <c:showLegendKey val="0"/>
          <c:showVal val="0"/>
          <c:showCatName val="0"/>
          <c:showSerName val="0"/>
          <c:showPercent val="0"/>
          <c:showBubbleSize val="0"/>
        </c:dLbls>
        <c:gapWidth val="150"/>
        <c:axId val="230432024"/>
        <c:axId val="23043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39-4A14-9642-54E61B7AE47C}"/>
            </c:ext>
          </c:extLst>
        </c:ser>
        <c:dLbls>
          <c:showLegendKey val="0"/>
          <c:showVal val="0"/>
          <c:showCatName val="0"/>
          <c:showSerName val="0"/>
          <c:showPercent val="0"/>
          <c:showBubbleSize val="0"/>
        </c:dLbls>
        <c:marker val="1"/>
        <c:smooth val="0"/>
        <c:axId val="230432024"/>
        <c:axId val="230430064"/>
      </c:lineChart>
      <c:dateAx>
        <c:axId val="230432024"/>
        <c:scaling>
          <c:orientation val="minMax"/>
        </c:scaling>
        <c:delete val="1"/>
        <c:axPos val="b"/>
        <c:numFmt formatCode="ge" sourceLinked="1"/>
        <c:majorTickMark val="none"/>
        <c:minorTickMark val="none"/>
        <c:tickLblPos val="none"/>
        <c:crossAx val="230430064"/>
        <c:crosses val="autoZero"/>
        <c:auto val="1"/>
        <c:lblOffset val="100"/>
        <c:baseTimeUnit val="years"/>
      </c:dateAx>
      <c:valAx>
        <c:axId val="23043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3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6B-4FC5-9BD3-B44B49841D6B}"/>
            </c:ext>
          </c:extLst>
        </c:ser>
        <c:dLbls>
          <c:showLegendKey val="0"/>
          <c:showVal val="0"/>
          <c:showCatName val="0"/>
          <c:showSerName val="0"/>
          <c:showPercent val="0"/>
          <c:showBubbleSize val="0"/>
        </c:dLbls>
        <c:gapWidth val="150"/>
        <c:axId val="230428888"/>
        <c:axId val="23042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6B-4FC5-9BD3-B44B49841D6B}"/>
            </c:ext>
          </c:extLst>
        </c:ser>
        <c:dLbls>
          <c:showLegendKey val="0"/>
          <c:showVal val="0"/>
          <c:showCatName val="0"/>
          <c:showSerName val="0"/>
          <c:showPercent val="0"/>
          <c:showBubbleSize val="0"/>
        </c:dLbls>
        <c:marker val="1"/>
        <c:smooth val="0"/>
        <c:axId val="230428888"/>
        <c:axId val="230428496"/>
      </c:lineChart>
      <c:dateAx>
        <c:axId val="230428888"/>
        <c:scaling>
          <c:orientation val="minMax"/>
        </c:scaling>
        <c:delete val="1"/>
        <c:axPos val="b"/>
        <c:numFmt formatCode="ge" sourceLinked="1"/>
        <c:majorTickMark val="none"/>
        <c:minorTickMark val="none"/>
        <c:tickLblPos val="none"/>
        <c:crossAx val="230428496"/>
        <c:crosses val="autoZero"/>
        <c:auto val="1"/>
        <c:lblOffset val="100"/>
        <c:baseTimeUnit val="years"/>
      </c:dateAx>
      <c:valAx>
        <c:axId val="23042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2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3B-4668-AD7A-59179F595B7F}"/>
            </c:ext>
          </c:extLst>
        </c:ser>
        <c:dLbls>
          <c:showLegendKey val="0"/>
          <c:showVal val="0"/>
          <c:showCatName val="0"/>
          <c:showSerName val="0"/>
          <c:showPercent val="0"/>
          <c:showBubbleSize val="0"/>
        </c:dLbls>
        <c:gapWidth val="150"/>
        <c:axId val="186861480"/>
        <c:axId val="1868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3B-4668-AD7A-59179F595B7F}"/>
            </c:ext>
          </c:extLst>
        </c:ser>
        <c:dLbls>
          <c:showLegendKey val="0"/>
          <c:showVal val="0"/>
          <c:showCatName val="0"/>
          <c:showSerName val="0"/>
          <c:showPercent val="0"/>
          <c:showBubbleSize val="0"/>
        </c:dLbls>
        <c:marker val="1"/>
        <c:smooth val="0"/>
        <c:axId val="186861480"/>
        <c:axId val="186859520"/>
      </c:lineChart>
      <c:dateAx>
        <c:axId val="186861480"/>
        <c:scaling>
          <c:orientation val="minMax"/>
        </c:scaling>
        <c:delete val="1"/>
        <c:axPos val="b"/>
        <c:numFmt formatCode="ge" sourceLinked="1"/>
        <c:majorTickMark val="none"/>
        <c:minorTickMark val="none"/>
        <c:tickLblPos val="none"/>
        <c:crossAx val="186859520"/>
        <c:crosses val="autoZero"/>
        <c:auto val="1"/>
        <c:lblOffset val="100"/>
        <c:baseTimeUnit val="years"/>
      </c:dateAx>
      <c:valAx>
        <c:axId val="1868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9E-420A-AAE6-E222823E4683}"/>
            </c:ext>
          </c:extLst>
        </c:ser>
        <c:dLbls>
          <c:showLegendKey val="0"/>
          <c:showVal val="0"/>
          <c:showCatName val="0"/>
          <c:showSerName val="0"/>
          <c:showPercent val="0"/>
          <c:showBubbleSize val="0"/>
        </c:dLbls>
        <c:gapWidth val="150"/>
        <c:axId val="186865008"/>
        <c:axId val="18686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9E-420A-AAE6-E222823E4683}"/>
            </c:ext>
          </c:extLst>
        </c:ser>
        <c:dLbls>
          <c:showLegendKey val="0"/>
          <c:showVal val="0"/>
          <c:showCatName val="0"/>
          <c:showSerName val="0"/>
          <c:showPercent val="0"/>
          <c:showBubbleSize val="0"/>
        </c:dLbls>
        <c:marker val="1"/>
        <c:smooth val="0"/>
        <c:axId val="186865008"/>
        <c:axId val="186864616"/>
      </c:lineChart>
      <c:dateAx>
        <c:axId val="186865008"/>
        <c:scaling>
          <c:orientation val="minMax"/>
        </c:scaling>
        <c:delete val="1"/>
        <c:axPos val="b"/>
        <c:numFmt formatCode="ge" sourceLinked="1"/>
        <c:majorTickMark val="none"/>
        <c:minorTickMark val="none"/>
        <c:tickLblPos val="none"/>
        <c:crossAx val="186864616"/>
        <c:crosses val="autoZero"/>
        <c:auto val="1"/>
        <c:lblOffset val="100"/>
        <c:baseTimeUnit val="years"/>
      </c:dateAx>
      <c:valAx>
        <c:axId val="18686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173.61</c:v>
                </c:pt>
                <c:pt idx="2">
                  <c:v>128.41999999999999</c:v>
                </c:pt>
                <c:pt idx="3">
                  <c:v>137.97999999999999</c:v>
                </c:pt>
                <c:pt idx="4">
                  <c:v>115.34</c:v>
                </c:pt>
              </c:numCache>
            </c:numRef>
          </c:val>
          <c:extLst xmlns:c16r2="http://schemas.microsoft.com/office/drawing/2015/06/chart">
            <c:ext xmlns:c16="http://schemas.microsoft.com/office/drawing/2014/chart" uri="{C3380CC4-5D6E-409C-BE32-E72D297353CC}">
              <c16:uniqueId val="{00000000-514C-4618-AB72-DB7BC5F41E05}"/>
            </c:ext>
          </c:extLst>
        </c:ser>
        <c:dLbls>
          <c:showLegendKey val="0"/>
          <c:showVal val="0"/>
          <c:showCatName val="0"/>
          <c:showSerName val="0"/>
          <c:showPercent val="0"/>
          <c:showBubbleSize val="0"/>
        </c:dLbls>
        <c:gapWidth val="150"/>
        <c:axId val="186865792"/>
        <c:axId val="18686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514C-4618-AB72-DB7BC5F41E05}"/>
            </c:ext>
          </c:extLst>
        </c:ser>
        <c:dLbls>
          <c:showLegendKey val="0"/>
          <c:showVal val="0"/>
          <c:showCatName val="0"/>
          <c:showSerName val="0"/>
          <c:showPercent val="0"/>
          <c:showBubbleSize val="0"/>
        </c:dLbls>
        <c:marker val="1"/>
        <c:smooth val="0"/>
        <c:axId val="186865792"/>
        <c:axId val="186865400"/>
      </c:lineChart>
      <c:dateAx>
        <c:axId val="186865792"/>
        <c:scaling>
          <c:orientation val="minMax"/>
        </c:scaling>
        <c:delete val="1"/>
        <c:axPos val="b"/>
        <c:numFmt formatCode="ge" sourceLinked="1"/>
        <c:majorTickMark val="none"/>
        <c:minorTickMark val="none"/>
        <c:tickLblPos val="none"/>
        <c:crossAx val="186865400"/>
        <c:crosses val="autoZero"/>
        <c:auto val="1"/>
        <c:lblOffset val="100"/>
        <c:baseTimeUnit val="years"/>
      </c:dateAx>
      <c:valAx>
        <c:axId val="18686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77.239999999999995</c:v>
                </c:pt>
                <c:pt idx="1">
                  <c:v>94.09</c:v>
                </c:pt>
                <c:pt idx="2">
                  <c:v>89.01</c:v>
                </c:pt>
                <c:pt idx="3">
                  <c:v>75.64</c:v>
                </c:pt>
                <c:pt idx="4">
                  <c:v>62.33</c:v>
                </c:pt>
              </c:numCache>
            </c:numRef>
          </c:val>
          <c:extLst xmlns:c16r2="http://schemas.microsoft.com/office/drawing/2015/06/chart">
            <c:ext xmlns:c16="http://schemas.microsoft.com/office/drawing/2014/chart" uri="{C3380CC4-5D6E-409C-BE32-E72D297353CC}">
              <c16:uniqueId val="{00000000-1FF0-4F9B-9E03-D764230521EA}"/>
            </c:ext>
          </c:extLst>
        </c:ser>
        <c:dLbls>
          <c:showLegendKey val="0"/>
          <c:showVal val="0"/>
          <c:showCatName val="0"/>
          <c:showSerName val="0"/>
          <c:showPercent val="0"/>
          <c:showBubbleSize val="0"/>
        </c:dLbls>
        <c:gapWidth val="150"/>
        <c:axId val="186866184"/>
        <c:axId val="1868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1FF0-4F9B-9E03-D764230521EA}"/>
            </c:ext>
          </c:extLst>
        </c:ser>
        <c:dLbls>
          <c:showLegendKey val="0"/>
          <c:showVal val="0"/>
          <c:showCatName val="0"/>
          <c:showSerName val="0"/>
          <c:showPercent val="0"/>
          <c:showBubbleSize val="0"/>
        </c:dLbls>
        <c:marker val="1"/>
        <c:smooth val="0"/>
        <c:axId val="186866184"/>
        <c:axId val="186862656"/>
      </c:lineChart>
      <c:dateAx>
        <c:axId val="186866184"/>
        <c:scaling>
          <c:orientation val="minMax"/>
        </c:scaling>
        <c:delete val="1"/>
        <c:axPos val="b"/>
        <c:numFmt formatCode="ge" sourceLinked="1"/>
        <c:majorTickMark val="none"/>
        <c:minorTickMark val="none"/>
        <c:tickLblPos val="none"/>
        <c:crossAx val="186862656"/>
        <c:crosses val="autoZero"/>
        <c:auto val="1"/>
        <c:lblOffset val="100"/>
        <c:baseTimeUnit val="years"/>
      </c:dateAx>
      <c:valAx>
        <c:axId val="1868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230.26</c:v>
                </c:pt>
                <c:pt idx="1">
                  <c:v>191.2</c:v>
                </c:pt>
                <c:pt idx="2">
                  <c:v>200.52</c:v>
                </c:pt>
                <c:pt idx="3">
                  <c:v>237.18</c:v>
                </c:pt>
                <c:pt idx="4">
                  <c:v>285.37</c:v>
                </c:pt>
              </c:numCache>
            </c:numRef>
          </c:val>
          <c:extLst xmlns:c16r2="http://schemas.microsoft.com/office/drawing/2015/06/chart">
            <c:ext xmlns:c16="http://schemas.microsoft.com/office/drawing/2014/chart" uri="{C3380CC4-5D6E-409C-BE32-E72D297353CC}">
              <c16:uniqueId val="{00000000-4690-4997-8621-4838DA003554}"/>
            </c:ext>
          </c:extLst>
        </c:ser>
        <c:dLbls>
          <c:showLegendKey val="0"/>
          <c:showVal val="0"/>
          <c:showCatName val="0"/>
          <c:showSerName val="0"/>
          <c:showPercent val="0"/>
          <c:showBubbleSize val="0"/>
        </c:dLbls>
        <c:gapWidth val="150"/>
        <c:axId val="186863440"/>
        <c:axId val="1868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4690-4997-8621-4838DA003554}"/>
            </c:ext>
          </c:extLst>
        </c:ser>
        <c:dLbls>
          <c:showLegendKey val="0"/>
          <c:showVal val="0"/>
          <c:showCatName val="0"/>
          <c:showSerName val="0"/>
          <c:showPercent val="0"/>
          <c:showBubbleSize val="0"/>
        </c:dLbls>
        <c:marker val="1"/>
        <c:smooth val="0"/>
        <c:axId val="186863440"/>
        <c:axId val="186864224"/>
      </c:lineChart>
      <c:dateAx>
        <c:axId val="186863440"/>
        <c:scaling>
          <c:orientation val="minMax"/>
        </c:scaling>
        <c:delete val="1"/>
        <c:axPos val="b"/>
        <c:numFmt formatCode="ge" sourceLinked="1"/>
        <c:majorTickMark val="none"/>
        <c:minorTickMark val="none"/>
        <c:tickLblPos val="none"/>
        <c:crossAx val="186864224"/>
        <c:crosses val="autoZero"/>
        <c:auto val="1"/>
        <c:lblOffset val="100"/>
        <c:baseTimeUnit val="years"/>
      </c:dateAx>
      <c:valAx>
        <c:axId val="1868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串本町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16245</v>
      </c>
      <c r="AM8" s="50"/>
      <c r="AN8" s="50"/>
      <c r="AO8" s="50"/>
      <c r="AP8" s="50"/>
      <c r="AQ8" s="50"/>
      <c r="AR8" s="50"/>
      <c r="AS8" s="50"/>
      <c r="AT8" s="45">
        <f>データ!T6</f>
        <v>135.66999999999999</v>
      </c>
      <c r="AU8" s="45"/>
      <c r="AV8" s="45"/>
      <c r="AW8" s="45"/>
      <c r="AX8" s="45"/>
      <c r="AY8" s="45"/>
      <c r="AZ8" s="45"/>
      <c r="BA8" s="45"/>
      <c r="BB8" s="45">
        <f>データ!U6</f>
        <v>119.74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3.73</v>
      </c>
      <c r="Q10" s="45"/>
      <c r="R10" s="45"/>
      <c r="S10" s="45"/>
      <c r="T10" s="45"/>
      <c r="U10" s="45"/>
      <c r="V10" s="45"/>
      <c r="W10" s="45">
        <f>データ!Q6</f>
        <v>81.709999999999994</v>
      </c>
      <c r="X10" s="45"/>
      <c r="Y10" s="45"/>
      <c r="Z10" s="45"/>
      <c r="AA10" s="45"/>
      <c r="AB10" s="45"/>
      <c r="AC10" s="45"/>
      <c r="AD10" s="50">
        <f>データ!R6</f>
        <v>2808</v>
      </c>
      <c r="AE10" s="50"/>
      <c r="AF10" s="50"/>
      <c r="AG10" s="50"/>
      <c r="AH10" s="50"/>
      <c r="AI10" s="50"/>
      <c r="AJ10" s="50"/>
      <c r="AK10" s="2"/>
      <c r="AL10" s="50">
        <f>データ!V6</f>
        <v>599</v>
      </c>
      <c r="AM10" s="50"/>
      <c r="AN10" s="50"/>
      <c r="AO10" s="50"/>
      <c r="AP10" s="50"/>
      <c r="AQ10" s="50"/>
      <c r="AR10" s="50"/>
      <c r="AS10" s="50"/>
      <c r="AT10" s="45">
        <f>データ!W6</f>
        <v>0.31</v>
      </c>
      <c r="AU10" s="45"/>
      <c r="AV10" s="45"/>
      <c r="AW10" s="45"/>
      <c r="AX10" s="45"/>
      <c r="AY10" s="45"/>
      <c r="AZ10" s="45"/>
      <c r="BA10" s="45"/>
      <c r="BB10" s="45">
        <f>データ!X6</f>
        <v>1932.26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3ZjI856pWXQn1bs14yQ2UiLR9ZuoOMRGcHj1pXUy4Jb2y4O7UguvVYZ1RQS5cwjnLxrT8OS4AT4xy78fMABbMg==" saltValue="gbaqY8b+IFvhuPg39sl2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304280</v>
      </c>
      <c r="D6" s="33">
        <f t="shared" si="3"/>
        <v>47</v>
      </c>
      <c r="E6" s="33">
        <f t="shared" si="3"/>
        <v>17</v>
      </c>
      <c r="F6" s="33">
        <f t="shared" si="3"/>
        <v>4</v>
      </c>
      <c r="G6" s="33">
        <f t="shared" si="3"/>
        <v>0</v>
      </c>
      <c r="H6" s="33" t="str">
        <f t="shared" si="3"/>
        <v>和歌山県　串本町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3.73</v>
      </c>
      <c r="Q6" s="34">
        <f t="shared" si="3"/>
        <v>81.709999999999994</v>
      </c>
      <c r="R6" s="34">
        <f t="shared" si="3"/>
        <v>2808</v>
      </c>
      <c r="S6" s="34">
        <f t="shared" si="3"/>
        <v>16245</v>
      </c>
      <c r="T6" s="34">
        <f t="shared" si="3"/>
        <v>135.66999999999999</v>
      </c>
      <c r="U6" s="34">
        <f t="shared" si="3"/>
        <v>119.74</v>
      </c>
      <c r="V6" s="34">
        <f t="shared" si="3"/>
        <v>599</v>
      </c>
      <c r="W6" s="34">
        <f t="shared" si="3"/>
        <v>0.31</v>
      </c>
      <c r="X6" s="34">
        <f t="shared" si="3"/>
        <v>1932.26</v>
      </c>
      <c r="Y6" s="35">
        <f>IF(Y7="",NA(),Y7)</f>
        <v>94.12</v>
      </c>
      <c r="Z6" s="35">
        <f t="shared" ref="Z6:AH6" si="4">IF(Z7="",NA(),Z7)</f>
        <v>98.82</v>
      </c>
      <c r="AA6" s="35">
        <f t="shared" si="4"/>
        <v>99.24</v>
      </c>
      <c r="AB6" s="35">
        <f t="shared" si="4"/>
        <v>86.22</v>
      </c>
      <c r="AC6" s="35">
        <f t="shared" si="4"/>
        <v>91.68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173.61</v>
      </c>
      <c r="BH6" s="35">
        <f t="shared" si="7"/>
        <v>128.41999999999999</v>
      </c>
      <c r="BI6" s="35">
        <f t="shared" si="7"/>
        <v>137.97999999999999</v>
      </c>
      <c r="BJ6" s="35">
        <f t="shared" si="7"/>
        <v>115.34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77.239999999999995</v>
      </c>
      <c r="BR6" s="35">
        <f t="shared" ref="BR6:BZ6" si="8">IF(BR7="",NA(),BR7)</f>
        <v>94.09</v>
      </c>
      <c r="BS6" s="35">
        <f t="shared" si="8"/>
        <v>89.01</v>
      </c>
      <c r="BT6" s="35">
        <f t="shared" si="8"/>
        <v>75.64</v>
      </c>
      <c r="BU6" s="35">
        <f t="shared" si="8"/>
        <v>62.33</v>
      </c>
      <c r="BV6" s="35">
        <f t="shared" si="8"/>
        <v>66.56</v>
      </c>
      <c r="BW6" s="35">
        <f t="shared" si="8"/>
        <v>66.22</v>
      </c>
      <c r="BX6" s="35">
        <f t="shared" si="8"/>
        <v>69.87</v>
      </c>
      <c r="BY6" s="35">
        <f t="shared" si="8"/>
        <v>74.3</v>
      </c>
      <c r="BZ6" s="35">
        <f t="shared" si="8"/>
        <v>72.260000000000005</v>
      </c>
      <c r="CA6" s="34" t="str">
        <f>IF(CA7="","",IF(CA7="-","【-】","【"&amp;SUBSTITUTE(TEXT(CA7,"#,##0.00"),"-","△")&amp;"】"))</f>
        <v>【74.48】</v>
      </c>
      <c r="CB6" s="35">
        <f>IF(CB7="",NA(),CB7)</f>
        <v>230.26</v>
      </c>
      <c r="CC6" s="35">
        <f t="shared" ref="CC6:CK6" si="9">IF(CC7="",NA(),CC7)</f>
        <v>191.2</v>
      </c>
      <c r="CD6" s="35">
        <f t="shared" si="9"/>
        <v>200.52</v>
      </c>
      <c r="CE6" s="35">
        <f t="shared" si="9"/>
        <v>237.18</v>
      </c>
      <c r="CF6" s="35">
        <f t="shared" si="9"/>
        <v>285.37</v>
      </c>
      <c r="CG6" s="35">
        <f t="shared" si="9"/>
        <v>244.29</v>
      </c>
      <c r="CH6" s="35">
        <f t="shared" si="9"/>
        <v>246.72</v>
      </c>
      <c r="CI6" s="35">
        <f t="shared" si="9"/>
        <v>234.96</v>
      </c>
      <c r="CJ6" s="35">
        <f t="shared" si="9"/>
        <v>221.81</v>
      </c>
      <c r="CK6" s="35">
        <f t="shared" si="9"/>
        <v>230.02</v>
      </c>
      <c r="CL6" s="34" t="str">
        <f>IF(CL7="","",IF(CL7="-","【-】","【"&amp;SUBSTITUTE(TEXT(CL7,"#,##0.00"),"-","△")&amp;"】"))</f>
        <v>【219.46】</v>
      </c>
      <c r="CM6" s="35">
        <f>IF(CM7="",NA(),CM7)</f>
        <v>30.3</v>
      </c>
      <c r="CN6" s="35">
        <f t="shared" ref="CN6:CV6" si="10">IF(CN7="",NA(),CN7)</f>
        <v>33.200000000000003</v>
      </c>
      <c r="CO6" s="35">
        <f t="shared" si="10"/>
        <v>45.3</v>
      </c>
      <c r="CP6" s="35">
        <f t="shared" si="10"/>
        <v>41.9</v>
      </c>
      <c r="CQ6" s="35">
        <f t="shared" si="10"/>
        <v>41.7</v>
      </c>
      <c r="CR6" s="35">
        <f t="shared" si="10"/>
        <v>43.58</v>
      </c>
      <c r="CS6" s="35">
        <f t="shared" si="10"/>
        <v>41.35</v>
      </c>
      <c r="CT6" s="35">
        <f t="shared" si="10"/>
        <v>42.9</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304280</v>
      </c>
      <c r="D7" s="37">
        <v>47</v>
      </c>
      <c r="E7" s="37">
        <v>17</v>
      </c>
      <c r="F7" s="37">
        <v>4</v>
      </c>
      <c r="G7" s="37">
        <v>0</v>
      </c>
      <c r="H7" s="37" t="s">
        <v>97</v>
      </c>
      <c r="I7" s="37" t="s">
        <v>98</v>
      </c>
      <c r="J7" s="37" t="s">
        <v>99</v>
      </c>
      <c r="K7" s="37" t="s">
        <v>100</v>
      </c>
      <c r="L7" s="37" t="s">
        <v>101</v>
      </c>
      <c r="M7" s="37" t="s">
        <v>102</v>
      </c>
      <c r="N7" s="38" t="s">
        <v>103</v>
      </c>
      <c r="O7" s="38" t="s">
        <v>104</v>
      </c>
      <c r="P7" s="38">
        <v>3.73</v>
      </c>
      <c r="Q7" s="38">
        <v>81.709999999999994</v>
      </c>
      <c r="R7" s="38">
        <v>2808</v>
      </c>
      <c r="S7" s="38">
        <v>16245</v>
      </c>
      <c r="T7" s="38">
        <v>135.66999999999999</v>
      </c>
      <c r="U7" s="38">
        <v>119.74</v>
      </c>
      <c r="V7" s="38">
        <v>599</v>
      </c>
      <c r="W7" s="38">
        <v>0.31</v>
      </c>
      <c r="X7" s="38">
        <v>1932.26</v>
      </c>
      <c r="Y7" s="38">
        <v>94.12</v>
      </c>
      <c r="Z7" s="38">
        <v>98.82</v>
      </c>
      <c r="AA7" s="38">
        <v>99.24</v>
      </c>
      <c r="AB7" s="38">
        <v>86.22</v>
      </c>
      <c r="AC7" s="38">
        <v>91.68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173.61</v>
      </c>
      <c r="BH7" s="38">
        <v>128.41999999999999</v>
      </c>
      <c r="BI7" s="38">
        <v>137.97999999999999</v>
      </c>
      <c r="BJ7" s="38">
        <v>115.34</v>
      </c>
      <c r="BK7" s="38">
        <v>1436</v>
      </c>
      <c r="BL7" s="38">
        <v>1434.89</v>
      </c>
      <c r="BM7" s="38">
        <v>1298.9100000000001</v>
      </c>
      <c r="BN7" s="38">
        <v>1243.71</v>
      </c>
      <c r="BO7" s="38">
        <v>1194.1500000000001</v>
      </c>
      <c r="BP7" s="38">
        <v>1209.4000000000001</v>
      </c>
      <c r="BQ7" s="38">
        <v>77.239999999999995</v>
      </c>
      <c r="BR7" s="38">
        <v>94.09</v>
      </c>
      <c r="BS7" s="38">
        <v>89.01</v>
      </c>
      <c r="BT7" s="38">
        <v>75.64</v>
      </c>
      <c r="BU7" s="38">
        <v>62.33</v>
      </c>
      <c r="BV7" s="38">
        <v>66.56</v>
      </c>
      <c r="BW7" s="38">
        <v>66.22</v>
      </c>
      <c r="BX7" s="38">
        <v>69.87</v>
      </c>
      <c r="BY7" s="38">
        <v>74.3</v>
      </c>
      <c r="BZ7" s="38">
        <v>72.260000000000005</v>
      </c>
      <c r="CA7" s="38">
        <v>74.48</v>
      </c>
      <c r="CB7" s="38">
        <v>230.26</v>
      </c>
      <c r="CC7" s="38">
        <v>191.2</v>
      </c>
      <c r="CD7" s="38">
        <v>200.52</v>
      </c>
      <c r="CE7" s="38">
        <v>237.18</v>
      </c>
      <c r="CF7" s="38">
        <v>285.37</v>
      </c>
      <c r="CG7" s="38">
        <v>244.29</v>
      </c>
      <c r="CH7" s="38">
        <v>246.72</v>
      </c>
      <c r="CI7" s="38">
        <v>234.96</v>
      </c>
      <c r="CJ7" s="38">
        <v>221.81</v>
      </c>
      <c r="CK7" s="38">
        <v>230.02</v>
      </c>
      <c r="CL7" s="38">
        <v>219.46</v>
      </c>
      <c r="CM7" s="38">
        <v>30.3</v>
      </c>
      <c r="CN7" s="38">
        <v>33.200000000000003</v>
      </c>
      <c r="CO7" s="38">
        <v>45.3</v>
      </c>
      <c r="CP7" s="38">
        <v>41.9</v>
      </c>
      <c r="CQ7" s="38">
        <v>41.7</v>
      </c>
      <c r="CR7" s="38">
        <v>43.58</v>
      </c>
      <c r="CS7" s="38">
        <v>41.35</v>
      </c>
      <c r="CT7" s="38">
        <v>42.9</v>
      </c>
      <c r="CU7" s="38">
        <v>43.36</v>
      </c>
      <c r="CV7" s="38">
        <v>42.56</v>
      </c>
      <c r="CW7" s="38">
        <v>42.82</v>
      </c>
      <c r="CX7" s="38">
        <v>100</v>
      </c>
      <c r="CY7" s="38">
        <v>100</v>
      </c>
      <c r="CZ7" s="38">
        <v>100</v>
      </c>
      <c r="DA7" s="38">
        <v>100</v>
      </c>
      <c r="DB7" s="38">
        <v>100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2020-03-05T04:34:15Z</cp:lastPrinted>
  <dcterms:created xsi:type="dcterms:W3CDTF">2019-12-05T05:13:35Z</dcterms:created>
  <dcterms:modified xsi:type="dcterms:W3CDTF">2020-03-05T04:34:19Z</dcterms:modified>
  <cp:category/>
</cp:coreProperties>
</file>