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91.0.100\share\企画課\坂本竜一\広報依頼\2019ホームページ公開用（10月）\"/>
    </mc:Choice>
  </mc:AlternateContent>
  <bookViews>
    <workbookView xWindow="0" yWindow="0" windowWidth="20490" windowHeight="7770" tabRatio="770" firstSheet="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<sst xmlns="http://schemas.openxmlformats.org/spreadsheetml/2006/main" count="1092" uniqueCount="613">
  <si>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</si>
  <si>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</si>
  <si>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</si>
  <si>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</si>
  <si>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</si>
  <si>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</si>
  <si>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</si>
  <si>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</si>
  <si>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</si>
  <si>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</si>
  <si>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</si>
  <si>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</si>
  <si>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</si>
  <si>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</si>
  <si>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</si>
  <si>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</si>
  <si>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</si>
  <si>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</si>
  <si>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</si>
  <si>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</si>
  <si>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</si>
  <si>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</si>
  <si>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</si>
  <si>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</si>
  <si>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</si>
  <si>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</si>
  <si>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</si>
  <si>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</si>
  <si>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</si>
  <si>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</si>
  <si>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</si>
  <si>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</si>
  <si>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</si>
  <si>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</si>
  <si>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</si>
  <si>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</si>
  <si>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</si>
  <si>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</si>
  <si>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</si>
  <si>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</si>
  <si>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</si>
  <si>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</si>
  <si>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</si>
  <si>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</si>
  <si>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</si>
  <si>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</si>
  <si>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</si>
  <si>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</si>
  <si>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</si>
  <si>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</si>
  <si>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</si>
  <si>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</si>
  <si>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</si>
  <si>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</si>
  <si>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</si>
  <si>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</si>
  <si>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</si>
  <si>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</si>
  <si>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</si>
  <si>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</si>
  <si>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</si>
  <si>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</si>
  <si>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</si>
  <si>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</si>
  <si>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</si>
  <si>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</si>
  <si>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</si>
  <si>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</si>
  <si>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</si>
  <si>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</si>
  <si>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</si>
  <si>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</si>
  <si>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</si>
  <si>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</si>
  <si>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</si>
  <si>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</si>
  <si>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</si>
  <si>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</si>
  <si>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</si>
  <si>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</si>
  <si>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</si>
  <si>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</si>
  <si>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</si>
  <si>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</si>
  <si>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</si>
  <si>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</si>
  <si>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</si>
  <si>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</si>
  <si>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</si>
  <si>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</si>
  <si>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</si>
  <si>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</si>
  <si>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串本町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</si>
  <si>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</si>
  <si>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</si>
  <si>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</si>
  <si>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</si>
  <si>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</si>
  <si>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</si>
  <si>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</si>
  <si>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</si>
  <si>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</si>
  <si>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</si>
  <si>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</si>
  <si>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</si>
  <si>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</si>
  <si>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</si>
  <si>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</si>
  <si>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</si>
  <si>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</si>
  <si>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</si>
  <si>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</si>
  <si>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</si>
  <si>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</si>
  <si>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</si>
  <si>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</si>
  <si>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</si>
  <si>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</si>
  <si>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</si>
  <si>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</si>
  <si>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</si>
  <si>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</si>
  <si>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</si>
  <si>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</si>
  <si>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</si>
  <si>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</si>
  <si>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</si>
  <si>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</si>
  <si>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</si>
  <si>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</si>
  <si>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</si>
  <si>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</si>
  <si>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</si>
  <si>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</si>
  <si>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</si>
  <si>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</si>
  <si>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</si>
  <si>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</si>
  <si>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</si>
  <si>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</si>
  <si>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</si>
  <si>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</si>
  <si>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</si>
  <si>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</si>
  <si>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</si>
  <si>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病院事業会計</t>
    <phoneticPr fontId="5"/>
  </si>
  <si>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</si>
  <si>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</si>
  <si>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</si>
  <si>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</si>
  <si>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</si>
  <si>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</si>
  <si>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</si>
  <si>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</si>
  <si>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</si>
  <si>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</si>
  <si>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</si>
  <si>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</si>
  <si>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</si>
  <si>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</si>
  <si>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</si>
  <si>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</si>
  <si>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</si>
  <si>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</si>
  <si>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</si>
  <si>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</si>
  <si>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</si>
  <si>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</si>
  <si>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</si>
  <si>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</si>
  <si>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</si>
  <si>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</si>
  <si>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</si>
  <si>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</si>
  <si>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</si>
  <si>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</si>
  <si>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</si>
  <si>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</si>
  <si>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</si>
  <si>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</si>
  <si>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</si>
  <si>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</si>
  <si>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</si>
  <si>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</si>
  <si>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</si>
  <si>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</si>
  <si>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</si>
  <si>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</si>
  <si>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</si>
  <si>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</si>
  <si>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</si>
  <si>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</si>
  <si>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</si>
  <si>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</si>
  <si>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</si>
  <si>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</si>
  <si>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</si>
  <si>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</si>
  <si>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</si>
  <si>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</si>
  <si>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</si>
  <si>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</si>
  <si>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</si>
  <si>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</si>
  <si>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</si>
  <si>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</si>
  <si>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</si>
  <si>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和歌山県串本町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</si>
  <si>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</si>
  <si>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</si>
  <si>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</si>
  <si>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</si>
  <si>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</si>
  <si>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</si>
  <si>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</si>
  <si>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</si>
  <si>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</si>
  <si>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</si>
  <si>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</si>
  <si>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</si>
  <si>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</si>
  <si>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</si>
  <si>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</si>
  <si>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</si>
  <si>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</si>
  <si>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</si>
  <si>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</si>
  <si>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</si>
  <si>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</si>
  <si>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</si>
  <si>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</si>
  <si>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</si>
  <si>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</si>
  <si>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</si>
  <si>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</si>
  <si>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</si>
  <si>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</si>
  <si>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</si>
  <si>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</si>
  <si>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</si>
  <si>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</si>
  <si>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</si>
  <si>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</si>
  <si>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</si>
  <si>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</si>
  <si>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</si>
  <si>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</si>
  <si>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</si>
  <si>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</si>
  <si>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</si>
  <si>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</si>
  <si>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</si>
  <si>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</si>
  <si>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</si>
  <si>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</si>
  <si>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</si>
  <si>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</si>
  <si>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</si>
  <si>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</si>
  <si>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</si>
  <si>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</si>
  <si>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</si>
  <si>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</si>
  <si>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</si>
  <si>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</si>
  <si>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</si>
  <si>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</si>
  <si>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</si>
  <si>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</si>
  <si>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</si>
  <si>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</si>
  <si>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</si>
  <si>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</si>
  <si>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</si>
  <si>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</si>
  <si>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</si>
  <si>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</si>
  <si>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</si>
  <si>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</si>
  <si>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</si>
  <si>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</si>
  <si>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</si>
  <si>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</si>
  <si>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</si>
  <si>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</si>
  <si>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</si>
  <si>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</si>
  <si>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</si>
  <si>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</si>
  <si>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</si>
  <si>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</si>
  <si>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</si>
  <si>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</si>
  <si>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</si>
  <si>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</si>
  <si>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</si>
  <si>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</si>
  <si>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</si>
  <si>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</si>
  <si>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</si>
  <si>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</si>
  <si>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</si>
  <si>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</si>
  <si>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</si>
  <si>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</si>
  <si>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</si>
  <si>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</si>
  <si>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</si>
  <si>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</si>
  <si>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</si>
  <si>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</si>
  <si>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</si>
  <si>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</si>
  <si>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</si>
  <si>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</si>
  <si>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</si>
  <si>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</si>
  <si>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</si>
  <si>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</si>
  <si>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</si>
  <si>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</si>
  <si>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</si>
  <si>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</si>
  <si>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</si>
  <si>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</si>
  <si>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</si>
  <si>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</si>
  <si>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</si>
  <si>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</si>
  <si>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</si>
  <si>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</si>
  <si>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</si>
  <si>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</si>
  <si>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下水道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</si>
  <si>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</si>
  <si>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</si>
  <si>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</si>
  <si>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</si>
  <si>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</si>
  <si>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</si>
  <si>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</si>
  <si>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</si>
  <si>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</si>
  <si>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</si>
  <si>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</si>
  <si>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</si>
  <si>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</si>
  <si>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</si>
  <si>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</si>
  <si>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</si>
  <si>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</si>
  <si>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</si>
  <si>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</si>
  <si>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</si>
  <si>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</si>
  <si>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</si>
  <si>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</si>
  <si>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和歌山県串本町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</si>
  <si>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</si>
  <si>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</si>
  <si>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</si>
  <si>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</si>
  <si>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</si>
  <si>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</si>
  <si>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</si>
  <si>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</si>
  <si>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</si>
  <si>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</si>
  <si>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</si>
  <si>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</si>
  <si>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</si>
  <si>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</si>
  <si>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</si>
  <si>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</si>
  <si>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</si>
  <si>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</si>
  <si>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</si>
  <si>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</si>
  <si>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</si>
  <si>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</si>
  <si>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</si>
  <si>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</si>
  <si>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</si>
  <si>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</si>
  <si>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</si>
  <si>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</si>
  <si>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</si>
  <si>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</si>
  <si>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</si>
  <si>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</si>
  <si>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</si>
  <si>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</si>
  <si>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</si>
  <si>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</si>
  <si>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</si>
  <si>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</si>
  <si>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通所介護事業特別会計</t>
    <phoneticPr fontId="5"/>
  </si>
  <si>
    <t>-</t>
    <phoneticPr fontId="5"/>
  </si>
  <si>
    <t>病院事業会計</t>
    <phoneticPr fontId="5"/>
  </si>
  <si>
    <t>法適用企業</t>
    <phoneticPr fontId="5"/>
  </si>
  <si>
    <t>水道事業特別会計</t>
    <phoneticPr fontId="5"/>
  </si>
  <si>
    <t>法適用企業</t>
    <phoneticPr fontId="5"/>
  </si>
  <si>
    <t>国民宿舎事業会計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</si>
  <si>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</si>
  <si>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</si>
  <si>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</si>
  <si>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</si>
  <si>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</si>
  <si>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</si>
  <si>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</si>
  <si>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</si>
  <si>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</si>
  <si>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</si>
  <si>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</si>
  <si>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</si>
  <si>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</si>
  <si>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</si>
  <si>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</si>
  <si>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</si>
  <si>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</si>
  <si>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</si>
  <si>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</si>
  <si>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</si>
  <si>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</si>
  <si>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</si>
  <si>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</si>
  <si>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</si>
  <si>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</si>
  <si>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</si>
  <si>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</si>
  <si>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</si>
  <si>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</si>
  <si>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</si>
  <si>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</si>
  <si>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</si>
  <si>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</si>
  <si>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</si>
  <si>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</si>
  <si>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</si>
  <si>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</si>
  <si>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</si>
  <si>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</si>
  <si>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</si>
  <si>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</si>
  <si>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</si>
  <si>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</si>
  <si>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</si>
  <si>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</si>
  <si>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</si>
  <si>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</si>
  <si>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</si>
  <si>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</si>
  <si>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</si>
  <si>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</si>
  <si>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</si>
  <si>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</si>
  <si>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</si>
  <si>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</si>
  <si>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</si>
  <si>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</si>
  <si>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</si>
  <si>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</si>
  <si>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</si>
  <si>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</si>
  <si>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</si>
  <si>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</si>
  <si>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</si>
  <si>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</si>
  <si>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</si>
  <si>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</si>
  <si>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下水道事業特別会計</t>
    <phoneticPr fontId="5"/>
  </si>
  <si>
    <t>(Ｆ)</t>
    <phoneticPr fontId="5"/>
  </si>
  <si>
    <t>通所介護事業特別会計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</si>
  <si>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</si>
  <si>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</si>
  <si>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</si>
  <si>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</si>
  <si>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</si>
  <si>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</si>
  <si>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</si>
  <si>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</si>
  <si>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</si>
  <si>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</si>
  <si>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</si>
  <si>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</si>
  <si>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</si>
  <si>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</si>
  <si>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</si>
  <si>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</si>
  <si>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</si>
  <si>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</si>
  <si>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</si>
  <si>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</si>
  <si>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</si>
  <si>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</si>
  <si>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</si>
  <si>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</si>
  <si>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</si>
  <si>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</si>
  <si>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</si>
  <si>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</si>
  <si>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</si>
  <si>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</si>
  <si>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</si>
  <si>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</si>
  <si>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</si>
  <si>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</si>
  <si>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</si>
  <si>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</si>
  <si>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</si>
  <si>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</si>
  <si>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</si>
  <si>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</si>
  <si>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</si>
  <si>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</si>
  <si>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</si>
  <si>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</si>
  <si>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</si>
  <si>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</si>
  <si>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</si>
  <si>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</si>
  <si>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</si>
  <si>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</si>
  <si>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</si>
  <si>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</si>
  <si>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</si>
  <si>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</si>
  <si>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</si>
  <si>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</si>
  <si>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</si>
  <si>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</si>
  <si>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</si>
  <si>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</si>
  <si>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</si>
  <si>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</si>
  <si>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</si>
  <si>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</si>
  <si>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</si>
  <si>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</si>
  <si>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</si>
  <si>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</si>
  <si>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</si>
  <si>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</si>
  <si>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</si>
  <si>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</si>
  <si>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</si>
  <si>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</si>
  <si>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</si>
  <si>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</si>
  <si>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</si>
  <si>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</si>
  <si>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</si>
  <si>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</si>
  <si>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</si>
  <si>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</si>
  <si>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</si>
  <si>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</si>
  <si>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</si>
  <si>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0.26</t>
  </si>
  <si>
    <t>▲ 1.93</t>
  </si>
  <si>
    <t>▲ 1.25</t>
  </si>
  <si>
    <t>病院事業会計</t>
  </si>
  <si>
    <t>▲ 1.69</t>
  </si>
  <si>
    <t>▲ 3.94</t>
  </si>
  <si>
    <t>水道事業特別会計</t>
  </si>
  <si>
    <t>一般会計</t>
  </si>
  <si>
    <t>介護保険事業特別会計</t>
  </si>
  <si>
    <t>国民健康保険事業特別会計</t>
  </si>
  <si>
    <t>▲ 3.27</t>
  </si>
  <si>
    <t>▲ 1.31</t>
  </si>
  <si>
    <t>▲ 0.19</t>
  </si>
  <si>
    <t>後期高齢者医療特別会計</t>
  </si>
  <si>
    <t>住宅資金貸付事業特別会計</t>
  </si>
  <si>
    <t>下水道事業特別会計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</si>
  <si>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</si>
  <si>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</si>
  <si>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5"/>
  </si>
  <si>
    <t>紀南地方老人福祉施設組合（普通会計）</t>
    <rPh sb="0" eb="2">
      <t>キナン</t>
    </rPh>
    <rPh sb="2" eb="4">
      <t>チホウ</t>
    </rPh>
    <rPh sb="4" eb="6">
      <t>ロウジン</t>
    </rPh>
    <rPh sb="6" eb="8">
      <t>フクシ</t>
    </rPh>
    <rPh sb="8" eb="10">
      <t>シセツ</t>
    </rPh>
    <rPh sb="10" eb="12">
      <t>クミアイ</t>
    </rPh>
    <rPh sb="13" eb="15">
      <t>フツウ</t>
    </rPh>
    <rPh sb="15" eb="17">
      <t>カイケイ</t>
    </rPh>
    <phoneticPr fontId="5"/>
  </si>
  <si>
    <t>紀南地方老人福祉施設組合（公営企業会計）</t>
    <rPh sb="13" eb="15">
      <t>コウエイ</t>
    </rPh>
    <rPh sb="15" eb="17">
      <t>キギョウ</t>
    </rPh>
    <phoneticPr fontId="5"/>
  </si>
  <si>
    <t>串本町古座川町衛生施設事務組合</t>
    <rPh sb="0" eb="3">
      <t>クシモトチョウ</t>
    </rPh>
    <rPh sb="3" eb="7">
      <t>コザガワチョウ</t>
    </rPh>
    <rPh sb="7" eb="9">
      <t>エイセイ</t>
    </rPh>
    <rPh sb="9" eb="11">
      <t>シセツ</t>
    </rPh>
    <rPh sb="11" eb="13">
      <t>ジム</t>
    </rPh>
    <rPh sb="13" eb="15">
      <t>クミアイ</t>
    </rPh>
    <phoneticPr fontId="5"/>
  </si>
  <si>
    <t>紀南学園事務組合</t>
    <rPh sb="0" eb="2">
      <t>キナン</t>
    </rPh>
    <rPh sb="2" eb="4">
      <t>ガクエン</t>
    </rPh>
    <rPh sb="4" eb="6">
      <t>ジム</t>
    </rPh>
    <rPh sb="6" eb="8">
      <t>クミアイ</t>
    </rPh>
    <phoneticPr fontId="5"/>
  </si>
  <si>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フツウ</t>
    </rPh>
    <rPh sb="22" eb="24">
      <t>カイケイ</t>
    </rPh>
    <phoneticPr fontId="5"/>
  </si>
  <si>
    <t>東牟婁郡町村新宮市老人福祉施設事務組合（公営企業会計）</t>
    <rPh sb="20" eb="22">
      <t>コウエイ</t>
    </rPh>
    <rPh sb="22" eb="24">
      <t>キギョウ</t>
    </rPh>
    <phoneticPr fontId="5"/>
  </si>
  <si>
    <t>紀南地方児童福祉施設組合</t>
    <rPh sb="0" eb="2">
      <t>キナン</t>
    </rPh>
    <rPh sb="2" eb="4">
      <t>チホウ</t>
    </rPh>
    <rPh sb="4" eb="6">
      <t>ジドウ</t>
    </rPh>
    <rPh sb="6" eb="8">
      <t>フクシ</t>
    </rPh>
    <rPh sb="8" eb="10">
      <t>シセツ</t>
    </rPh>
    <rPh sb="10" eb="12">
      <t>クミアイ</t>
    </rPh>
    <phoneticPr fontId="5"/>
  </si>
  <si>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5"/>
  </si>
  <si>
    <t>新宮周辺広域市町村圏事務組合（公営企業会計）</t>
    <rPh sb="15" eb="17">
      <t>コウエイ</t>
    </rPh>
    <rPh sb="17" eb="19">
      <t>キギョウ</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</si>
  <si>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</si>
  <si>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3">
      <t>ワカヤマ</t>
    </rPh>
    <rPh sb="3" eb="4">
      <t>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</si>
  <si>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16" eb="18">
      <t>トクベツ</t>
    </rPh>
    <phoneticPr fontId="5"/>
  </si>
  <si>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5"/>
  </si>
  <si>
    <t>紀南環境広域施設事務組合</t>
    <rPh sb="2" eb="4">
      <t>カンキョウ</t>
    </rPh>
    <rPh sb="4" eb="6">
      <t>コウイキ</t>
    </rPh>
    <rPh sb="6" eb="8">
      <t>シセツ</t>
    </rPh>
    <rPh sb="8" eb="10">
      <t>ジム</t>
    </rPh>
    <rPh sb="10" eb="12">
      <t>クミアイ</t>
    </rPh>
    <phoneticPr fontId="5"/>
  </si>
  <si>
    <t>串本町土地開発公社</t>
    <rPh sb="0" eb="3">
      <t>クシモトチョウ</t>
    </rPh>
    <rPh sb="3" eb="5">
      <t>トチ</t>
    </rPh>
    <rPh sb="5" eb="7">
      <t>カイハツ</t>
    </rPh>
    <rPh sb="7" eb="9">
      <t>コウシャ</t>
    </rPh>
    <phoneticPr fontId="30"/>
  </si>
  <si>
    <t>串本町ふるさと振興公社</t>
    <rPh sb="0" eb="3">
      <t>クシモトチョウ</t>
    </rPh>
    <rPh sb="7" eb="9">
      <t>シンコウ</t>
    </rPh>
    <rPh sb="9" eb="11">
      <t>コウシャ</t>
    </rPh>
    <phoneticPr fontId="30"/>
  </si>
  <si>
    <t>合併市町村振興基金</t>
    <rPh sb="0" eb="2">
      <t>ガッペイ</t>
    </rPh>
    <rPh sb="2" eb="5">
      <t>シチョウソン</t>
    </rPh>
    <rPh sb="5" eb="7">
      <t>シンコウ</t>
    </rPh>
    <rPh sb="7" eb="9">
      <t>キキン</t>
    </rPh>
    <phoneticPr fontId="11"/>
  </si>
  <si>
    <t>福祉基金</t>
    <rPh sb="0" eb="2">
      <t>フクシ</t>
    </rPh>
    <rPh sb="2" eb="4">
      <t>キキン</t>
    </rPh>
    <phoneticPr fontId="11"/>
  </si>
  <si>
    <t>ふるさとのまちづくり応援基金</t>
    <rPh sb="10" eb="12">
      <t>オウエン</t>
    </rPh>
    <rPh sb="12" eb="14">
      <t>キキン</t>
    </rPh>
    <phoneticPr fontId="11"/>
  </si>
  <si>
    <t>庁舎建設準備基金</t>
    <rPh sb="0" eb="2">
      <t>チョウシャ</t>
    </rPh>
    <rPh sb="2" eb="4">
      <t>ケンセツ</t>
    </rPh>
    <rPh sb="4" eb="6">
      <t>ジュンビ</t>
    </rPh>
    <rPh sb="6" eb="8">
      <t>キキン</t>
    </rPh>
    <phoneticPr fontId="11"/>
  </si>
  <si>
    <t>地域振興基金</t>
    <rPh sb="0" eb="2">
      <t>チイキ</t>
    </rPh>
    <rPh sb="2" eb="4">
      <t>シンコウ</t>
    </rPh>
    <rPh sb="4" eb="6">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</si>
  <si>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</si>
  <si>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</si>
  <si>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</si>
  <si>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</si>
  <si>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</si>
  <si>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</si>
  <si>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のいずれも、類似団体内平均値を上回っている。今後は、庁舎やこども園、小学校の高台への移転が予定されていることに加え、老朽化が進む各施設の長寿命化や建替えに多くの財源が必要となることから、計画的な施設更新が必要である。</t>
    <rPh sb="33" eb="34">
      <t>アタイ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</si>
  <si>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</si>
  <si>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</si>
  <si>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</si>
  <si>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</si>
  <si>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</si>
  <si>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</si>
  <si>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25年度から平成28年度までは一定の水準で維持されており、類似団体内平均値を下回ってきたが、平成29年度においては地方債元利償還金が増加したことなどから比率が上昇し、類似団体内平均値を上回っている。将来負担比率は平成25年度から下がり続けているが、類似団体内平均値を上回っている。
　今後は、庁舎やこども園、小学校の高台への移転が予定されていることに加え、老朽化が進む各施設の長寿命化や建替えに多くの財源が必要となることから、実質公債費比率及び将来負担比率は悪化する見込みである。過疎対策事業債などの交付税算入率の高い地方債の活用や、事業の取捨選択、計画的な施設更新等により、実質公債費比率及び将来負担比率の抑制が必要である。</t>
    <rPh sb="47" eb="48">
      <t>アタイ</t>
    </rPh>
    <rPh sb="101" eb="102">
      <t>アタイ</t>
    </rPh>
    <rPh sb="142" eb="143">
      <t>アタイ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</si>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</sst>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7D6C-4DB5-89A7-CB1FE8AE9A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108069</c:v>
                </c:pt>
                <c:pt idx="1">
                  <c:v>107699</c:v>
                </c:pt>
                <c:pt idx="2">
                  <c:v>161444</c:v>
                </c:pt>
                <c:pt idx="3">
                  <c:v>59726</c:v>
                </c:pt>
                <c:pt idx="4">
                  <c:v>66783</c:v>
                </c:pt>
              </c:numCache>
            </c:numRef>
          </c:val>
          <c:smooth val="0"/>
          <c:extLst xmlns:c16r2="http://schemas.microsoft.com/office/drawing/2015/06/chart">
            <c:ext xmlns:c16="http://schemas.microsoft.com/office/drawing/2014/chart" uri="{C3380CC4-5D6E-409C-BE32-E72D297353CC}">
              <c16:uniqueId val="{00000001-7D6C-4DB5-89A7-CB1FE8AE9A2C}"/>
            </c:ext>
          </c:extLst>
        </c:ser>
        <c:dLbls>
          <c:showLegendKey val="0"/>
          <c:showVal val="0"/>
          <c:showCatName val="0"/>
          <c:showSerName val="0"/>
          <c:showPercent val="0"/>
          <c:showBubbleSize val="0"/>
        </c:dLbls>
        <c:marker val="1"/>
        <c:smooth val="0"/>
        <c:axId val="236500248"/>
        <c:axId val="237029768"/>
      </c:lineChart>
      <c:catAx>
        <c:axId val="236500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029768"/>
        <c:crosses val="autoZero"/>
        <c:auto val="1"/>
        <c:lblAlgn val="ctr"/>
        <c:lblOffset val="100"/>
        <c:tickLblSkip val="1"/>
        <c:tickMarkSkip val="1"/>
        <c:noMultiLvlLbl val="0"/>
      </c:catAx>
      <c:valAx>
        <c:axId val="23702976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500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3.43</c:v>
                </c:pt>
                <c:pt idx="1">
                  <c:v>2.95</c:v>
                </c:pt>
                <c:pt idx="2">
                  <c:v>3.65</c:v>
                </c:pt>
                <c:pt idx="3">
                  <c:v>3.99</c:v>
                </c:pt>
                <c:pt idx="4">
                  <c:v>4.28</c:v>
                </c:pt>
              </c:numCache>
            </c:numRef>
          </c:val>
          <c:extLst xmlns:c16r2="http://schemas.microsoft.com/office/drawing/2015/06/chart">
            <c:ext xmlns:c16="http://schemas.microsoft.com/office/drawing/2014/chart" uri="{C3380CC4-5D6E-409C-BE32-E72D297353CC}">
              <c16:uniqueId val="{00000000-EF14-4A46-BFFE-00017E516A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22.44</c:v>
                </c:pt>
                <c:pt idx="1">
                  <c:v>22.59</c:v>
                </c:pt>
                <c:pt idx="2">
                  <c:v>21.99</c:v>
                </c:pt>
                <c:pt idx="3">
                  <c:v>20.07</c:v>
                </c:pt>
                <c:pt idx="4">
                  <c:v>18.760000000000002</c:v>
                </c:pt>
              </c:numCache>
            </c:numRef>
          </c:val>
          <c:extLst xmlns:c16r2="http://schemas.microsoft.com/office/drawing/2015/06/chart">
            <c:ext xmlns:c16="http://schemas.microsoft.com/office/drawing/2014/chart" uri="{C3380CC4-5D6E-409C-BE32-E72D297353CC}">
              <c16:uniqueId val="{00000001-EF14-4A46-BFFE-00017E516A37}"/>
            </c:ext>
          </c:extLst>
        </c:ser>
        <c:dLbls>
          <c:showLegendKey val="0"/>
          <c:showVal val="0"/>
          <c:showCatName val="0"/>
          <c:showSerName val="0"/>
          <c:showPercent val="0"/>
          <c:showBubbleSize val="0"/>
        </c:dLbls>
        <c:gapWidth val="250"/>
        <c:overlap val="100"/>
        <c:axId val="238306944"/>
        <c:axId val="324228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2.04</c:v>
                </c:pt>
                <c:pt idx="1">
                  <c:v>-0.26</c:v>
                </c:pt>
                <c:pt idx="2">
                  <c:v>0.79</c:v>
                </c:pt>
                <c:pt idx="3">
                  <c:v>-1.93</c:v>
                </c:pt>
                <c:pt idx="4">
                  <c:v>-1.25</c:v>
                </c:pt>
              </c:numCache>
            </c:numRef>
          </c:val>
          <c:smooth val="0"/>
          <c:extLst xmlns:c16r2="http://schemas.microsoft.com/office/drawing/2015/06/chart">
            <c:ext xmlns:c16="http://schemas.microsoft.com/office/drawing/2014/chart" uri="{C3380CC4-5D6E-409C-BE32-E72D297353CC}">
              <c16:uniqueId val="{00000002-EF14-4A46-BFFE-00017E516A37}"/>
            </c:ext>
          </c:extLst>
        </c:ser>
        <c:dLbls>
          <c:showLegendKey val="0"/>
          <c:showVal val="0"/>
          <c:showCatName val="0"/>
          <c:showSerName val="0"/>
          <c:showPercent val="0"/>
          <c:showBubbleSize val="0"/>
        </c:dLbls>
        <c:marker val="1"/>
        <c:smooth val="0"/>
        <c:axId val="238306944"/>
        <c:axId val="324228664"/>
      </c:lineChart>
      <c:catAx>
        <c:axId val="23830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4228664"/>
        <c:crosses val="autoZero"/>
        <c:auto val="1"/>
        <c:lblAlgn val="ctr"/>
        <c:lblOffset val="100"/>
        <c:tickLblSkip val="1"/>
        <c:tickMarkSkip val="1"/>
        <c:noMultiLvlLbl val="0"/>
      </c:catAx>
      <c:valAx>
        <c:axId val="324228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30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0.13</c:v>
                </c:pt>
                <c:pt idx="2">
                  <c:v>#N/A</c:v>
                </c:pt>
                <c:pt idx="3">
                  <c:v>0.08</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F1BD-464D-ACF9-3AC6C2C592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1BD-464D-ACF9-3AC6C2C5929F}"/>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0.12</c:v>
                </c:pt>
                <c:pt idx="2">
                  <c:v>#N/A</c:v>
                </c:pt>
                <c:pt idx="3">
                  <c:v>0.04</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F1BD-464D-ACF9-3AC6C2C5929F}"/>
            </c:ext>
          </c:extLst>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7.0000000000000007E-2</c:v>
                </c:pt>
                <c:pt idx="4">
                  <c:v>#N/A</c:v>
                </c:pt>
                <c:pt idx="5">
                  <c:v>0.08</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3-F1BD-464D-ACF9-3AC6C2C5929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0.1</c:v>
                </c:pt>
                <c:pt idx="4">
                  <c:v>#N/A</c:v>
                </c:pt>
                <c:pt idx="5">
                  <c:v>0.08</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4-F1BD-464D-ACF9-3AC6C2C5929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3.27</c:v>
                </c:pt>
                <c:pt idx="1">
                  <c:v>#N/A</c:v>
                </c:pt>
                <c:pt idx="2">
                  <c:v>1.31</c:v>
                </c:pt>
                <c:pt idx="3">
                  <c:v>#N/A</c:v>
                </c:pt>
                <c:pt idx="4">
                  <c:v>0.19</c:v>
                </c:pt>
                <c:pt idx="5">
                  <c:v>#N/A</c:v>
                </c:pt>
                <c:pt idx="6">
                  <c:v>#N/A</c:v>
                </c:pt>
                <c:pt idx="7">
                  <c:v>1.2</c:v>
                </c:pt>
                <c:pt idx="8">
                  <c:v>#N/A</c:v>
                </c:pt>
                <c:pt idx="9">
                  <c:v>1.1100000000000001</c:v>
                </c:pt>
              </c:numCache>
            </c:numRef>
          </c:val>
          <c:extLst xmlns:c16r2="http://schemas.microsoft.com/office/drawing/2015/06/chart">
            <c:ext xmlns:c16="http://schemas.microsoft.com/office/drawing/2014/chart" uri="{C3380CC4-5D6E-409C-BE32-E72D297353CC}">
              <c16:uniqueId val="{00000005-F1BD-464D-ACF9-3AC6C2C5929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0.83</c:v>
                </c:pt>
                <c:pt idx="2">
                  <c:v>#N/A</c:v>
                </c:pt>
                <c:pt idx="3">
                  <c:v>0.94</c:v>
                </c:pt>
                <c:pt idx="4">
                  <c:v>#N/A</c:v>
                </c:pt>
                <c:pt idx="5">
                  <c:v>1.66</c:v>
                </c:pt>
                <c:pt idx="6">
                  <c:v>#N/A</c:v>
                </c:pt>
                <c:pt idx="7">
                  <c:v>1.8</c:v>
                </c:pt>
                <c:pt idx="8">
                  <c:v>#N/A</c:v>
                </c:pt>
                <c:pt idx="9">
                  <c:v>2.09</c:v>
                </c:pt>
              </c:numCache>
            </c:numRef>
          </c:val>
          <c:extLst xmlns:c16r2="http://schemas.microsoft.com/office/drawing/2015/06/chart">
            <c:ext xmlns:c16="http://schemas.microsoft.com/office/drawing/2014/chart" uri="{C3380CC4-5D6E-409C-BE32-E72D297353CC}">
              <c16:uniqueId val="{00000006-F1BD-464D-ACF9-3AC6C2C5929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3.37</c:v>
                </c:pt>
                <c:pt idx="2">
                  <c:v>#N/A</c:v>
                </c:pt>
                <c:pt idx="3">
                  <c:v>2.86</c:v>
                </c:pt>
                <c:pt idx="4">
                  <c:v>#N/A</c:v>
                </c:pt>
                <c:pt idx="5">
                  <c:v>3.56</c:v>
                </c:pt>
                <c:pt idx="6">
                  <c:v>#N/A</c:v>
                </c:pt>
                <c:pt idx="7">
                  <c:v>3.97</c:v>
                </c:pt>
                <c:pt idx="8">
                  <c:v>#N/A</c:v>
                </c:pt>
                <c:pt idx="9">
                  <c:v>4.2300000000000004</c:v>
                </c:pt>
              </c:numCache>
            </c:numRef>
          </c:val>
          <c:extLst xmlns:c16r2="http://schemas.microsoft.com/office/drawing/2015/06/chart">
            <c:ext xmlns:c16="http://schemas.microsoft.com/office/drawing/2014/chart" uri="{C3380CC4-5D6E-409C-BE32-E72D297353CC}">
              <c16:uniqueId val="{00000007-F1BD-464D-ACF9-3AC6C2C5929F}"/>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13.5</c:v>
                </c:pt>
                <c:pt idx="2">
                  <c:v>#N/A</c:v>
                </c:pt>
                <c:pt idx="3">
                  <c:v>14.1</c:v>
                </c:pt>
                <c:pt idx="4">
                  <c:v>#N/A</c:v>
                </c:pt>
                <c:pt idx="5">
                  <c:v>13.12</c:v>
                </c:pt>
                <c:pt idx="6">
                  <c:v>#N/A</c:v>
                </c:pt>
                <c:pt idx="7">
                  <c:v>13.54</c:v>
                </c:pt>
                <c:pt idx="8">
                  <c:v>#N/A</c:v>
                </c:pt>
                <c:pt idx="9">
                  <c:v>13.47</c:v>
                </c:pt>
              </c:numCache>
            </c:numRef>
          </c:val>
          <c:extLst xmlns:c16r2="http://schemas.microsoft.com/office/drawing/2015/06/chart">
            <c:ext xmlns:c16="http://schemas.microsoft.com/office/drawing/2014/chart" uri="{C3380CC4-5D6E-409C-BE32-E72D297353CC}">
              <c16:uniqueId val="{00000008-F1BD-464D-ACF9-3AC6C2C5929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1.48</c:v>
                </c:pt>
                <c:pt idx="2">
                  <c:v>#N/A</c:v>
                </c:pt>
                <c:pt idx="3">
                  <c:v>1</c:v>
                </c:pt>
                <c:pt idx="4">
                  <c:v>#N/A</c:v>
                </c:pt>
                <c:pt idx="5">
                  <c:v>1.28</c:v>
                </c:pt>
                <c:pt idx="6">
                  <c:v>1.69</c:v>
                </c:pt>
                <c:pt idx="7">
                  <c:v>#N/A</c:v>
                </c:pt>
                <c:pt idx="8">
                  <c:v>3.94</c:v>
                </c:pt>
                <c:pt idx="9">
                  <c:v>#N/A</c:v>
                </c:pt>
              </c:numCache>
            </c:numRef>
          </c:val>
          <c:extLst xmlns:c16r2="http://schemas.microsoft.com/office/drawing/2015/06/chart">
            <c:ext xmlns:c16="http://schemas.microsoft.com/office/drawing/2014/chart" uri="{C3380CC4-5D6E-409C-BE32-E72D297353CC}">
              <c16:uniqueId val="{00000009-F1BD-464D-ACF9-3AC6C2C5929F}"/>
            </c:ext>
          </c:extLst>
        </c:ser>
        <c:dLbls>
          <c:showLegendKey val="0"/>
          <c:showVal val="0"/>
          <c:showCatName val="0"/>
          <c:showSerName val="0"/>
          <c:showPercent val="0"/>
          <c:showBubbleSize val="0"/>
        </c:dLbls>
        <c:gapWidth val="150"/>
        <c:overlap val="100"/>
        <c:axId val="316730632"/>
        <c:axId val="236093696"/>
      </c:barChart>
      <c:catAx>
        <c:axId val="316730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093696"/>
        <c:crosses val="autoZero"/>
        <c:auto val="1"/>
        <c:lblAlgn val="ctr"/>
        <c:lblOffset val="100"/>
        <c:tickLblSkip val="1"/>
        <c:tickMarkSkip val="1"/>
        <c:noMultiLvlLbl val="0"/>
      </c:catAx>
      <c:valAx>
        <c:axId val="23609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730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971</c:v>
                </c:pt>
                <c:pt idx="5">
                  <c:v>995</c:v>
                </c:pt>
                <c:pt idx="8">
                  <c:v>1042</c:v>
                </c:pt>
                <c:pt idx="11">
                  <c:v>1054</c:v>
                </c:pt>
                <c:pt idx="14">
                  <c:v>1139</c:v>
                </c:pt>
              </c:numCache>
            </c:numRef>
          </c:val>
          <c:extLst xmlns:c16r2="http://schemas.microsoft.com/office/drawing/2015/06/chart">
            <c:ext xmlns:c16="http://schemas.microsoft.com/office/drawing/2014/chart" uri="{C3380CC4-5D6E-409C-BE32-E72D297353CC}">
              <c16:uniqueId val="{00000000-4FF3-42EE-8068-00DCACBC2C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FF3-42EE-8068-00DCACBC2C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4</c:v>
                </c:pt>
                <c:pt idx="6">
                  <c:v>2</c:v>
                </c:pt>
                <c:pt idx="9">
                  <c:v>0</c:v>
                </c:pt>
                <c:pt idx="12">
                  <c:v>0</c:v>
                </c:pt>
              </c:numCache>
            </c:numRef>
          </c:val>
          <c:extLst xmlns:c16r2="http://schemas.microsoft.com/office/drawing/2015/06/chart">
            <c:ext xmlns:c16="http://schemas.microsoft.com/office/drawing/2014/chart" uri="{C3380CC4-5D6E-409C-BE32-E72D297353CC}">
              <c16:uniqueId val="{00000002-4FF3-42EE-8068-00DCACBC2C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77</c:v>
                </c:pt>
                <c:pt idx="3">
                  <c:v>75</c:v>
                </c:pt>
                <c:pt idx="6">
                  <c:v>85</c:v>
                </c:pt>
                <c:pt idx="9">
                  <c:v>85</c:v>
                </c:pt>
                <c:pt idx="12">
                  <c:v>157</c:v>
                </c:pt>
              </c:numCache>
            </c:numRef>
          </c:val>
          <c:extLst xmlns:c16r2="http://schemas.microsoft.com/office/drawing/2015/06/chart">
            <c:ext xmlns:c16="http://schemas.microsoft.com/office/drawing/2014/chart" uri="{C3380CC4-5D6E-409C-BE32-E72D297353CC}">
              <c16:uniqueId val="{00000003-4FF3-42EE-8068-00DCACBC2C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147</c:v>
                </c:pt>
                <c:pt idx="3">
                  <c:v>158</c:v>
                </c:pt>
                <c:pt idx="6">
                  <c:v>168</c:v>
                </c:pt>
                <c:pt idx="9">
                  <c:v>169</c:v>
                </c:pt>
                <c:pt idx="12">
                  <c:v>131</c:v>
                </c:pt>
              </c:numCache>
            </c:numRef>
          </c:val>
          <c:extLst xmlns:c16r2="http://schemas.microsoft.com/office/drawing/2015/06/chart">
            <c:ext xmlns:c16="http://schemas.microsoft.com/office/drawing/2014/chart" uri="{C3380CC4-5D6E-409C-BE32-E72D297353CC}">
              <c16:uniqueId val="{00000004-4FF3-42EE-8068-00DCACBC2C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F3-42EE-8068-00DCACBC2C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FF3-42EE-8068-00DCACBC2C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1133</c:v>
                </c:pt>
                <c:pt idx="3">
                  <c:v>1170</c:v>
                </c:pt>
                <c:pt idx="6">
                  <c:v>1196</c:v>
                </c:pt>
                <c:pt idx="9">
                  <c:v>1217</c:v>
                </c:pt>
                <c:pt idx="12">
                  <c:v>1322</c:v>
                </c:pt>
              </c:numCache>
            </c:numRef>
          </c:val>
          <c:extLst xmlns:c16r2="http://schemas.microsoft.com/office/drawing/2015/06/chart">
            <c:ext xmlns:c16="http://schemas.microsoft.com/office/drawing/2014/chart" uri="{C3380CC4-5D6E-409C-BE32-E72D297353CC}">
              <c16:uniqueId val="{00000007-4FF3-42EE-8068-00DCACBC2C97}"/>
            </c:ext>
          </c:extLst>
        </c:ser>
        <c:dLbls>
          <c:showLegendKey val="0"/>
          <c:showVal val="0"/>
          <c:showCatName val="0"/>
          <c:showSerName val="0"/>
          <c:showPercent val="0"/>
          <c:showBubbleSize val="0"/>
        </c:dLbls>
        <c:gapWidth val="100"/>
        <c:overlap val="100"/>
        <c:axId val="236760560"/>
        <c:axId val="313284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390</c:v>
                </c:pt>
                <c:pt idx="2">
                  <c:v>#N/A</c:v>
                </c:pt>
                <c:pt idx="3">
                  <c:v>#N/A</c:v>
                </c:pt>
                <c:pt idx="4">
                  <c:v>412</c:v>
                </c:pt>
                <c:pt idx="5">
                  <c:v>#N/A</c:v>
                </c:pt>
                <c:pt idx="6">
                  <c:v>#N/A</c:v>
                </c:pt>
                <c:pt idx="7">
                  <c:v>409</c:v>
                </c:pt>
                <c:pt idx="8">
                  <c:v>#N/A</c:v>
                </c:pt>
                <c:pt idx="9">
                  <c:v>#N/A</c:v>
                </c:pt>
                <c:pt idx="10">
                  <c:v>417</c:v>
                </c:pt>
                <c:pt idx="11">
                  <c:v>#N/A</c:v>
                </c:pt>
                <c:pt idx="12">
                  <c:v>#N/A</c:v>
                </c:pt>
                <c:pt idx="13">
                  <c:v>471</c:v>
                </c:pt>
                <c:pt idx="14">
                  <c:v>#N/A</c:v>
                </c:pt>
              </c:numCache>
            </c:numRef>
          </c:val>
          <c:smooth val="0"/>
          <c:extLst xmlns:c16r2="http://schemas.microsoft.com/office/drawing/2015/06/chart">
            <c:ext xmlns:c16="http://schemas.microsoft.com/office/drawing/2014/chart" uri="{C3380CC4-5D6E-409C-BE32-E72D297353CC}">
              <c16:uniqueId val="{00000008-4FF3-42EE-8068-00DCACBC2C97}"/>
            </c:ext>
          </c:extLst>
        </c:ser>
        <c:dLbls>
          <c:showLegendKey val="0"/>
          <c:showVal val="0"/>
          <c:showCatName val="0"/>
          <c:showSerName val="0"/>
          <c:showPercent val="0"/>
          <c:showBubbleSize val="0"/>
        </c:dLbls>
        <c:marker val="1"/>
        <c:smooth val="0"/>
        <c:axId val="236760560"/>
        <c:axId val="313284696"/>
      </c:lineChart>
      <c:catAx>
        <c:axId val="23676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3284696"/>
        <c:crosses val="autoZero"/>
        <c:auto val="1"/>
        <c:lblAlgn val="ctr"/>
        <c:lblOffset val="100"/>
        <c:tickLblSkip val="1"/>
        <c:tickMarkSkip val="1"/>
        <c:noMultiLvlLbl val="0"/>
      </c:catAx>
      <c:valAx>
        <c:axId val="313284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76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10978</c:v>
                </c:pt>
                <c:pt idx="5">
                  <c:v>10907</c:v>
                </c:pt>
                <c:pt idx="8">
                  <c:v>11420</c:v>
                </c:pt>
                <c:pt idx="11">
                  <c:v>10997</c:v>
                </c:pt>
                <c:pt idx="14">
                  <c:v>10583</c:v>
                </c:pt>
              </c:numCache>
            </c:numRef>
          </c:val>
          <c:extLst xmlns:c16r2="http://schemas.microsoft.com/office/drawing/2015/06/chart">
            <c:ext xmlns:c16="http://schemas.microsoft.com/office/drawing/2014/chart" uri="{C3380CC4-5D6E-409C-BE32-E72D297353CC}">
              <c16:uniqueId val="{00000000-E987-4853-9809-370C8AC973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c:v>
                </c:pt>
                <c:pt idx="5">
                  <c:v>13</c:v>
                </c:pt>
                <c:pt idx="8">
                  <c:v>10</c:v>
                </c:pt>
                <c:pt idx="11">
                  <c:v>7</c:v>
                </c:pt>
                <c:pt idx="14">
                  <c:v>3</c:v>
                </c:pt>
              </c:numCache>
            </c:numRef>
          </c:val>
          <c:extLst xmlns:c16r2="http://schemas.microsoft.com/office/drawing/2015/06/chart">
            <c:ext xmlns:c16="http://schemas.microsoft.com/office/drawing/2014/chart" uri="{C3380CC4-5D6E-409C-BE32-E72D297353CC}">
              <c16:uniqueId val="{00000001-E987-4853-9809-370C8AC973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2306</c:v>
                </c:pt>
                <c:pt idx="5">
                  <c:v>2355</c:v>
                </c:pt>
                <c:pt idx="8">
                  <c:v>2466</c:v>
                </c:pt>
                <c:pt idx="11">
                  <c:v>2503</c:v>
                </c:pt>
                <c:pt idx="14">
                  <c:v>2792</c:v>
                </c:pt>
              </c:numCache>
            </c:numRef>
          </c:val>
          <c:extLst xmlns:c16r2="http://schemas.microsoft.com/office/drawing/2015/06/chart">
            <c:ext xmlns:c16="http://schemas.microsoft.com/office/drawing/2014/chart" uri="{C3380CC4-5D6E-409C-BE32-E72D297353CC}">
              <c16:uniqueId val="{00000002-E987-4853-9809-370C8AC973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987-4853-9809-370C8AC973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987-4853-9809-370C8AC973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87-4853-9809-370C8AC973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2059</c:v>
                </c:pt>
                <c:pt idx="3">
                  <c:v>1888</c:v>
                </c:pt>
                <c:pt idx="6">
                  <c:v>1736</c:v>
                </c:pt>
                <c:pt idx="9">
                  <c:v>1629</c:v>
                </c:pt>
                <c:pt idx="12">
                  <c:v>1534</c:v>
                </c:pt>
              </c:numCache>
            </c:numRef>
          </c:val>
          <c:extLst xmlns:c16r2="http://schemas.microsoft.com/office/drawing/2015/06/chart">
            <c:ext xmlns:c16="http://schemas.microsoft.com/office/drawing/2014/chart" uri="{C3380CC4-5D6E-409C-BE32-E72D297353CC}">
              <c16:uniqueId val="{00000006-E987-4853-9809-370C8AC973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1524</c:v>
                </c:pt>
                <c:pt idx="3">
                  <c:v>1455</c:v>
                </c:pt>
                <c:pt idx="6">
                  <c:v>1375</c:v>
                </c:pt>
                <c:pt idx="9">
                  <c:v>1284</c:v>
                </c:pt>
                <c:pt idx="12">
                  <c:v>1126</c:v>
                </c:pt>
              </c:numCache>
            </c:numRef>
          </c:val>
          <c:extLst xmlns:c16r2="http://schemas.microsoft.com/office/drawing/2015/06/chart">
            <c:ext xmlns:c16="http://schemas.microsoft.com/office/drawing/2014/chart" uri="{C3380CC4-5D6E-409C-BE32-E72D297353CC}">
              <c16:uniqueId val="{00000007-E987-4853-9809-370C8AC973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1622</c:v>
                </c:pt>
                <c:pt idx="3">
                  <c:v>1386</c:v>
                </c:pt>
                <c:pt idx="6">
                  <c:v>1350</c:v>
                </c:pt>
                <c:pt idx="9">
                  <c:v>1162</c:v>
                </c:pt>
                <c:pt idx="12">
                  <c:v>1416</c:v>
                </c:pt>
              </c:numCache>
            </c:numRef>
          </c:val>
          <c:extLst xmlns:c16r2="http://schemas.microsoft.com/office/drawing/2015/06/chart">
            <c:ext xmlns:c16="http://schemas.microsoft.com/office/drawing/2014/chart" uri="{C3380CC4-5D6E-409C-BE32-E72D297353CC}">
              <c16:uniqueId val="{00000008-E987-4853-9809-370C8AC973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9-E987-4853-9809-370C8AC973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12483</c:v>
                </c:pt>
                <c:pt idx="3">
                  <c:v>12496</c:v>
                </c:pt>
                <c:pt idx="6">
                  <c:v>13463</c:v>
                </c:pt>
                <c:pt idx="9">
                  <c:v>13103</c:v>
                </c:pt>
                <c:pt idx="12">
                  <c:v>12813</c:v>
                </c:pt>
              </c:numCache>
            </c:numRef>
          </c:val>
          <c:extLst xmlns:c16r2="http://schemas.microsoft.com/office/drawing/2015/06/chart">
            <c:ext xmlns:c16="http://schemas.microsoft.com/office/drawing/2014/chart" uri="{C3380CC4-5D6E-409C-BE32-E72D297353CC}">
              <c16:uniqueId val="{0000000A-E987-4853-9809-370C8AC97338}"/>
            </c:ext>
          </c:extLst>
        </c:ser>
        <c:dLbls>
          <c:showLegendKey val="0"/>
          <c:showVal val="0"/>
          <c:showCatName val="0"/>
          <c:showSerName val="0"/>
          <c:showPercent val="0"/>
          <c:showBubbleSize val="0"/>
        </c:dLbls>
        <c:gapWidth val="100"/>
        <c:overlap val="100"/>
        <c:axId val="314060168"/>
        <c:axId val="313681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4394</c:v>
                </c:pt>
                <c:pt idx="2">
                  <c:v>#N/A</c:v>
                </c:pt>
                <c:pt idx="3">
                  <c:v>#N/A</c:v>
                </c:pt>
                <c:pt idx="4">
                  <c:v>3953</c:v>
                </c:pt>
                <c:pt idx="5">
                  <c:v>#N/A</c:v>
                </c:pt>
                <c:pt idx="6">
                  <c:v>#N/A</c:v>
                </c:pt>
                <c:pt idx="7">
                  <c:v>4027</c:v>
                </c:pt>
                <c:pt idx="8">
                  <c:v>#N/A</c:v>
                </c:pt>
                <c:pt idx="9">
                  <c:v>#N/A</c:v>
                </c:pt>
                <c:pt idx="10">
                  <c:v>3671</c:v>
                </c:pt>
                <c:pt idx="11">
                  <c:v>#N/A</c:v>
                </c:pt>
                <c:pt idx="12">
                  <c:v>#N/A</c:v>
                </c:pt>
                <c:pt idx="13">
                  <c:v>3510</c:v>
                </c:pt>
                <c:pt idx="14">
                  <c:v>#N/A</c:v>
                </c:pt>
              </c:numCache>
            </c:numRef>
          </c:val>
          <c:smooth val="0"/>
          <c:extLst xmlns:c16r2="http://schemas.microsoft.com/office/drawing/2015/06/chart">
            <c:ext xmlns:c16="http://schemas.microsoft.com/office/drawing/2014/chart" uri="{C3380CC4-5D6E-409C-BE32-E72D297353CC}">
              <c16:uniqueId val="{0000000B-E987-4853-9809-370C8AC97338}"/>
            </c:ext>
          </c:extLst>
        </c:ser>
        <c:dLbls>
          <c:showLegendKey val="0"/>
          <c:showVal val="0"/>
          <c:showCatName val="0"/>
          <c:showSerName val="0"/>
          <c:showPercent val="0"/>
          <c:showBubbleSize val="0"/>
        </c:dLbls>
        <c:marker val="1"/>
        <c:smooth val="0"/>
        <c:axId val="314060168"/>
        <c:axId val="313681984"/>
      </c:lineChart>
      <c:catAx>
        <c:axId val="314060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3681984"/>
        <c:crosses val="autoZero"/>
        <c:auto val="1"/>
        <c:lblAlgn val="ctr"/>
        <c:lblOffset val="100"/>
        <c:tickLblSkip val="1"/>
        <c:tickMarkSkip val="1"/>
        <c:noMultiLvlLbl val="0"/>
      </c:catAx>
      <c:valAx>
        <c:axId val="31368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060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1364</c:v>
                </c:pt>
                <c:pt idx="1">
                  <c:v>1228</c:v>
                </c:pt>
                <c:pt idx="2">
                  <c:v>1137</c:v>
                </c:pt>
              </c:numCache>
            </c:numRef>
          </c:val>
          <c:extLst xmlns:c16r2="http://schemas.microsoft.com/office/drawing/2015/06/chart">
            <c:ext xmlns:c16="http://schemas.microsoft.com/office/drawing/2014/chart" uri="{C3380CC4-5D6E-409C-BE32-E72D297353CC}">
              <c16:uniqueId val="{00000000-CB06-49B3-AA13-B8E08942FF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531</c:v>
                </c:pt>
                <c:pt idx="1">
                  <c:v>567</c:v>
                </c:pt>
                <c:pt idx="2">
                  <c:v>593</c:v>
                </c:pt>
              </c:numCache>
            </c:numRef>
          </c:val>
          <c:extLst xmlns:c16r2="http://schemas.microsoft.com/office/drawing/2015/06/chart">
            <c:ext xmlns:c16="http://schemas.microsoft.com/office/drawing/2014/chart" uri="{C3380CC4-5D6E-409C-BE32-E72D297353CC}">
              <c16:uniqueId val="{00000001-CB06-49B3-AA13-B8E08942FF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1667</c:v>
                </c:pt>
                <c:pt idx="1">
                  <c:v>1678</c:v>
                </c:pt>
                <c:pt idx="2">
                  <c:v>1858</c:v>
                </c:pt>
              </c:numCache>
            </c:numRef>
          </c:val>
          <c:extLst xmlns:c16r2="http://schemas.microsoft.com/office/drawing/2015/06/chart">
            <c:ext xmlns:c16="http://schemas.microsoft.com/office/drawing/2014/chart" uri="{C3380CC4-5D6E-409C-BE32-E72D297353CC}">
              <c16:uniqueId val="{00000002-CB06-49B3-AA13-B8E08942FF66}"/>
            </c:ext>
          </c:extLst>
        </c:ser>
        <c:dLbls>
          <c:showLegendKey val="0"/>
          <c:showVal val="0"/>
          <c:showCatName val="0"/>
          <c:showSerName val="0"/>
          <c:showPercent val="0"/>
          <c:showBubbleSize val="0"/>
        </c:dLbls>
        <c:gapWidth val="120"/>
        <c:overlap val="100"/>
        <c:axId val="313682376"/>
        <c:axId val="327996488"/>
      </c:barChart>
      <c:catAx>
        <c:axId val="313682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7996488"/>
        <c:crosses val="autoZero"/>
        <c:auto val="1"/>
        <c:lblAlgn val="ctr"/>
        <c:lblOffset val="100"/>
        <c:tickLblSkip val="1"/>
        <c:tickMarkSkip val="1"/>
        <c:noMultiLvlLbl val="0"/>
      </c:catAx>
      <c:valAx>
        <c:axId val="327996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3682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382-40F5-B82B-807C680FF95A}"/>
                </c:ext>
                <c:ext xmlns:c15="http://schemas.microsoft.com/office/drawing/2012/chart" uri="{CE6537A1-D6FC-4f65-9D91-7224C49458BB}">
                  <c15:dlblFieldTable>
                    <c15:dlblFTEntry>
                      <c15:txfldGUID>{975FDE5C-757A-49E5-B38D-4CD5DE4F64F8}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382-40F5-B82B-807C680FF95A}"/>
                </c:ext>
                <c:ext xmlns:c15="http://schemas.microsoft.com/office/drawing/2012/chart" uri="{CE6537A1-D6FC-4f65-9D91-7224C49458BB}">
                  <c15:dlblFieldTable>
                    <c15:dlblFTEntry>
                      <c15:txfldGUID>{A1558E56-BC26-4DF6-B241-CE410DA851FE}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382-40F5-B82B-807C680FF95A}"/>
                </c:ext>
                <c:ext xmlns:c15="http://schemas.microsoft.com/office/drawing/2012/chart" uri="{CE6537A1-D6FC-4f65-9D91-7224C49458BB}">
                  <c15:dlblFieldTable>
                    <c15:dlblFTEntry>
                      <c15:txfldGUID>{A10E7D9C-47D9-4A94-96BB-4E4CEF5C8F98}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382-40F5-B82B-807C680FF95A}"/>
                </c:ext>
                <c:ext xmlns:c15="http://schemas.microsoft.com/office/drawing/2012/chart" uri="{CE6537A1-D6FC-4f65-9D91-7224C49458BB}">
                  <c15:dlblFieldTable>
                    <c15:dlblFTEntry>
                      <c15:txfldGUID>{B9695031-45DE-450C-976B-D62E8774AF9F}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382-40F5-B82B-807C680FF95A}"/>
                </c:ext>
                <c:ext xmlns:c15="http://schemas.microsoft.com/office/drawing/2012/chart" uri="{CE6537A1-D6FC-4f65-9D91-7224C49458BB}">
                  <c15:dlblFieldTable>
                    <c15:dlblFTEntry>
                      <c15:txfldGUID>{F403092B-2F90-44B7-A071-F33E5EC32C75}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382-40F5-B82B-807C680FF95A}"/>
                </c:ext>
                <c:ext xmlns:c15="http://schemas.microsoft.com/office/drawing/2012/chart" uri="{CE6537A1-D6FC-4f65-9D91-7224C49458BB}">
                  <c15:dlblFieldTable>
                    <c15:dlblFTEntry>
                      <c15:txfldGUID>{481E1592-BEC5-4A19-BBB1-40F7EBAB27A2}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382-40F5-B82B-807C680FF95A}"/>
                </c:ext>
                <c:ext xmlns:c15="http://schemas.microsoft.com/office/drawing/2012/chart" uri="{CE6537A1-D6FC-4f65-9D91-7224C49458BB}">
                  <c15:dlblFieldTable>
                    <c15:dlblFTEntry>
                      <c15:txfldGUID>{7BA324CE-CFB3-4D76-9D13-E14748FCE08D}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382-40F5-B82B-807C680FF95A}"/>
                </c:ext>
                <c:ext xmlns:c15="http://schemas.microsoft.com/office/drawing/2012/chart" uri="{CE6537A1-D6FC-4f65-9D91-7224C49458BB}">
                  <c15:dlblFieldTable>
                    <c15:dlblFTEntry>
                      <c15:txfldGUID>{5A26476C-42C3-4761-BE44-44FAEC67EB34}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382-40F5-B82B-807C680FF95A}"/>
                </c:ext>
                <c:ext xmlns:c15="http://schemas.microsoft.com/office/drawing/2012/chart" uri="{CE6537A1-D6FC-4f65-9D91-7224C49458BB}">
                  <c15:dlblFieldTable>
                    <c15:dlblFTEntry>
                      <c15:txfldGUID>{DA967E1C-C351-4D7E-B8C3-BCB2E597EBBB}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61.5</c:v>
                </c:pt>
                <c:pt idx="32">
                  <c:v>57.9</c:v>
                </c:pt>
              </c:numCache>
            </c:numRef>
          </c:xVal>
          <c:yVal>
            <c:numRef>
              <c:f>公会計指標分析・財政指標組合せ分析表!$BP$51:$DC$51</c:f>
              <c:numCache>
                <c:formatCode>#,##0.0;"▲ "#,##0.0</c:formatCode>
                <c:ptCount val="40"/>
                <c:pt idx="24">
                  <c:v>72.400000000000006</c:v>
                </c:pt>
                <c:pt idx="32">
                  <c:v>71.3</c:v>
                </c:pt>
              </c:numCache>
            </c:numRef>
          </c:yVal>
          <c:smooth val="0"/>
          <c:extLst xmlns:c16r2="http://schemas.microsoft.com/office/drawing/2015/06/chart">
            <c:ext xmlns:c16="http://schemas.microsoft.com/office/drawing/2014/chart" uri="{C3380CC4-5D6E-409C-BE32-E72D297353CC}">
              <c16:uniqueId val="{00000009-4382-40F5-B82B-807C680FF9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382-40F5-B82B-807C680FF95A}"/>
                </c:ext>
                <c:ext xmlns:c15="http://schemas.microsoft.com/office/drawing/2012/chart" uri="{CE6537A1-D6FC-4f65-9D91-7224C49458BB}">
                  <c15:dlblFieldTable>
                    <c15:dlblFTEntry>
                      <c15:txfldGUID>{AFD09A2B-EB59-4DD0-92EA-8766001F436B}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382-40F5-B82B-807C680FF95A}"/>
                </c:ext>
                <c:ext xmlns:c15="http://schemas.microsoft.com/office/drawing/2012/chart" uri="{CE6537A1-D6FC-4f65-9D91-7224C49458BB}">
                  <c15:dlblFieldTable>
                    <c15:dlblFTEntry>
                      <c15:txfldGUID>{58CFE68F-D31D-45C2-A397-5FC1B2196952}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382-40F5-B82B-807C680FF95A}"/>
                </c:ext>
                <c:ext xmlns:c15="http://schemas.microsoft.com/office/drawing/2012/chart" uri="{CE6537A1-D6FC-4f65-9D91-7224C49458BB}">
                  <c15:dlblFieldTable>
                    <c15:dlblFTEntry>
                      <c15:txfldGUID>{039D0CC9-65E0-45D3-837C-516A29561ADA}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382-40F5-B82B-807C680FF95A}"/>
                </c:ext>
                <c:ext xmlns:c15="http://schemas.microsoft.com/office/drawing/2012/chart" uri="{CE6537A1-D6FC-4f65-9D91-7224C49458BB}">
                  <c15:dlblFieldTable>
                    <c15:dlblFTEntry>
                      <c15:txfldGUID>{BDA931E3-C14B-420E-9ADA-5623BED05AE6}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382-40F5-B82B-807C680FF95A}"/>
                </c:ext>
                <c:ext xmlns:c15="http://schemas.microsoft.com/office/drawing/2012/chart" uri="{CE6537A1-D6FC-4f65-9D91-7224C49458BB}">
                  <c15:dlblFieldTable>
                    <c15:dlblFTEntry>
                      <c15:txfldGUID>{36C4C54D-3590-49FF-8490-66BC9622A48C}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382-40F5-B82B-807C680FF95A}"/>
                </c:ext>
                <c:ext xmlns:c15="http://schemas.microsoft.com/office/drawing/2012/chart" uri="{CE6537A1-D6FC-4f65-9D91-7224C49458BB}">
                  <c15:dlblFieldTable>
                    <c15:dlblFTEntry>
                      <c15:txfldGUID>{9BDF90E3-4664-4729-A0D7-8D374C07C643}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382-40F5-B82B-807C680FF95A}"/>
                </c:ext>
                <c:ext xmlns:c15="http://schemas.microsoft.com/office/drawing/2012/chart" uri="{CE6537A1-D6FC-4f65-9D91-7224C49458BB}">
                  <c15:dlblFieldTable>
                    <c15:dlblFTEntry>
                      <c15:txfldGUID>{AAF9C3D7-D7C5-4F86-9B49-6C626A92DF0D}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382-40F5-B82B-807C680FF95A}"/>
                </c:ext>
                <c:ext xmlns:c15="http://schemas.microsoft.com/office/drawing/2012/chart" uri="{CE6537A1-D6FC-4f65-9D91-7224C49458BB}">
                  <c15:dlblFieldTable>
                    <c15:dlblFTEntry>
                      <c15:txfldGUID>{2806C738-AD4E-4A13-8E10-265718C4E606}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382-40F5-B82B-807C680FF95A}"/>
                </c:ext>
                <c:ext xmlns:c15="http://schemas.microsoft.com/office/drawing/2012/chart" uri="{CE6537A1-D6FC-4f65-9D91-7224C49458BB}">
                  <c15:dlblFieldTable>
                    <c15:dlblFTEntry>
                      <c15:txfldGUID>{1236DCAC-84C1-4B7A-83D6-B3186C0F01A9}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56.7</c:v>
                </c:pt>
              </c:numCache>
            </c:numRef>
          </c:xVal>
          <c:yVal>
            <c:numRef>
              <c:f>公会計指標分析・財政指標組合せ分析表!$BP$55:$DC$55</c:f>
              <c:numCache>
                <c:formatCode>#,##0.0;"▲ "#,##0.0</c:formatCode>
                <c:ptCount val="40"/>
                <c:pt idx="24">
                  <c:v>32.9</c:v>
                </c:pt>
                <c:pt idx="32">
                  <c:v>28.5</c:v>
                </c:pt>
              </c:numCache>
            </c:numRef>
          </c:yVal>
          <c:smooth val="0"/>
          <c:extLst xmlns:c16r2="http://schemas.microsoft.com/office/drawing/2015/06/chart">
            <c:ext xmlns:c16="http://schemas.microsoft.com/office/drawing/2014/chart" uri="{C3380CC4-5D6E-409C-BE32-E72D297353CC}">
              <c16:uniqueId val="{00000013-4382-40F5-B82B-807C680FF95A}"/>
            </c:ext>
          </c:extLst>
        </c:ser>
        <c:dLbls>
          <c:showLegendKey val="0"/>
          <c:showVal val="1"/>
          <c:showCatName val="0"/>
          <c:showSerName val="0"/>
          <c:showPercent val="0"/>
          <c:showBubbleSize val="0"/>
        </c:dLbls>
        <c:axId val="313681592"/>
        <c:axId val="327997664"/>
      </c:scatterChart>
      <c:valAx>
        <c:axId val="313681592"/>
        <c:scaling>
          <c:orientation val="minMax"/>
          <c:max val="61.9"/>
          <c:min val="56.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7997664"/>
        <c:crosses val="autoZero"/>
        <c:crossBetween val="midCat"/>
      </c:valAx>
      <c:valAx>
        <c:axId val="327997664"/>
        <c:scaling>
          <c:orientation val="minMax"/>
          <c:max val="8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3681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381-4DAC-8F0F-4DCB95167A06}"/>
                </c:ext>
                <c:ext xmlns:c15="http://schemas.microsoft.com/office/drawing/2012/chart" uri="{CE6537A1-D6FC-4f65-9D91-7224C49458BB}">
                  <c15:dlblFieldTable>
                    <c15:dlblFTEntry>
                      <c15:txfldGUID>{35CB7945-2C89-4B51-9DB0-511D5320C0DE}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381-4DAC-8F0F-4DCB95167A06}"/>
                </c:ext>
                <c:ext xmlns:c15="http://schemas.microsoft.com/office/drawing/2012/chart" uri="{CE6537A1-D6FC-4f65-9D91-7224C49458BB}">
                  <c15:dlblFieldTable>
                    <c15:dlblFTEntry>
                      <c15:txfldGUID>{E0D45373-CE7D-435A-A48B-178F95CEF3E8}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381-4DAC-8F0F-4DCB95167A06}"/>
                </c:ext>
                <c:ext xmlns:c15="http://schemas.microsoft.com/office/drawing/2012/chart" uri="{CE6537A1-D6FC-4f65-9D91-7224C49458BB}">
                  <c15:dlblFieldTable>
                    <c15:dlblFTEntry>
                      <c15:txfldGUID>{B6E27BAF-9F46-46AE-9373-70387B236CBB}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381-4DAC-8F0F-4DCB95167A06}"/>
                </c:ext>
                <c:ext xmlns:c15="http://schemas.microsoft.com/office/drawing/2012/chart" uri="{CE6537A1-D6FC-4f65-9D91-7224C49458BB}">
                  <c15:dlblFieldTable>
                    <c15:dlblFTEntry>
                      <c15:txfldGUID>{FC36307B-98B1-4601-9F0E-8E5FF1369B40}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381-4DAC-8F0F-4DCB95167A06}"/>
                </c:ext>
                <c:ext xmlns:c15="http://schemas.microsoft.com/office/drawing/2012/chart" uri="{CE6537A1-D6FC-4f65-9D91-7224C49458BB}">
                  <c15:dlblFieldTable>
                    <c15:dlblFTEntry>
                      <c15:txfldGUID>{791E8DCD-322E-4916-82D9-03A5D3F02E9B}</c15:txfldGUID>
                      <c15:f>#REF!</c15:f>
                      <c15:dlblFieldTableCache>
                        <c:ptCount val="1"/>
                        <c:pt idx="0">
                          <c:v>#REF!</c:v>
                        </c:pt>
                      </c15:dlblFieldTableCache>
                    </c15:dlblFTEntry>
                  </c15:dlblFieldTable>
                  <c15:showDataLabelsRange val="0"/>
                </c:ext>
              </c:extLst>
            </c:dLbl>
            <c:dLbl>
              <c:idx val="8"/>
              <c:layout>
                <c:manualLayout>
                  <c:x val="-4.5160355153971272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381-4DAC-8F0F-4DCB95167A06}"/>
                </c:ext>
                <c:ext xmlns:c15="http://schemas.microsoft.com/office/drawing/2012/chart" uri="{CE6537A1-D6FC-4f65-9D91-7224C49458BB}">
                  <c15:dlblFieldTable>
                    <c15:dlblFTEntry>
                      <c15:txfldGUID>{D676A203-3103-4F28-9929-90A97728AAA7}</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381-4DAC-8F0F-4DCB95167A06}"/>
                </c:ext>
                <c:ext xmlns:c15="http://schemas.microsoft.com/office/drawing/2012/chart" uri="{CE6537A1-D6FC-4f65-9D91-7224C49458BB}">
                  <c15:dlblFieldTable>
                    <c15:dlblFTEntry>
                      <c15:txfldGUID>{AFCC379C-9327-4635-A43E-81E0674092FC}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381-4DAC-8F0F-4DCB95167A06}"/>
                </c:ext>
                <c:ext xmlns:c15="http://schemas.microsoft.com/office/drawing/2012/chart" uri="{CE6537A1-D6FC-4f65-9D91-7224C49458BB}">
                  <c15:dlblFieldTable>
                    <c15:dlblFTEntry>
                      <c15:txfldGUID>{0B6EE61D-991C-4A22-BD2A-E76045F248D2}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381-4DAC-8F0F-4DCB95167A06}"/>
                </c:ext>
                <c:ext xmlns:c15="http://schemas.microsoft.com/office/drawing/2012/chart" uri="{CE6537A1-D6FC-4f65-9D91-7224C49458BB}">
                  <c15:dlblFieldTable>
                    <c15:dlblFTEntry>
                      <c15:txfldGUID>{14BD1A56-0F1F-4796-AF48-48A6E5FFB5F3}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7.9</c:v>
                </c:pt>
                <c:pt idx="16">
                  <c:v>7.9</c:v>
                </c:pt>
                <c:pt idx="24">
                  <c:v>8</c:v>
                </c:pt>
                <c:pt idx="32">
                  <c:v>8.5</c:v>
                </c:pt>
              </c:numCache>
            </c:numRef>
          </c:xVal>
          <c:yVal>
            <c:numRef>
              <c:f>公会計指標分析・財政指標組合せ分析表!$BP$73:$DC$73</c:f>
              <c:numCache>
                <c:formatCode>#,##0.0;"▲ "#,##0.0</c:formatCode>
                <c:ptCount val="40"/>
                <c:pt idx="0">
                  <c:v>86.1</c:v>
                </c:pt>
                <c:pt idx="8">
                  <c:v>78.3</c:v>
                </c:pt>
                <c:pt idx="16">
                  <c:v>78</c:v>
                </c:pt>
                <c:pt idx="24">
                  <c:v>72.400000000000006</c:v>
                </c:pt>
                <c:pt idx="32">
                  <c:v>71.3</c:v>
                </c:pt>
              </c:numCache>
            </c:numRef>
          </c:yVal>
          <c:smooth val="0"/>
          <c:extLst xmlns:c16r2="http://schemas.microsoft.com/office/drawing/2015/06/chart">
            <c:ext xmlns:c16="http://schemas.microsoft.com/office/drawing/2014/chart" uri="{C3380CC4-5D6E-409C-BE32-E72D297353CC}">
              <c16:uniqueId val="{00000009-1381-4DAC-8F0F-4DCB95167A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381-4DAC-8F0F-4DCB95167A06}"/>
                </c:ext>
                <c:ext xmlns:c15="http://schemas.microsoft.com/office/drawing/2012/chart" uri="{CE6537A1-D6FC-4f65-9D91-7224C49458BB}">
                  <c15:dlblFieldTable>
                    <c15:dlblFTEntry>
                      <c15:txfldGUID>{781118C5-D15D-42E2-958F-BB989C0DDD03}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381-4DAC-8F0F-4DCB95167A06}"/>
                </c:ext>
                <c:ext xmlns:c15="http://schemas.microsoft.com/office/drawing/2012/chart" uri="{CE6537A1-D6FC-4f65-9D91-7224C49458BB}">
                  <c15:dlblFieldTable>
                    <c15:dlblFTEntry>
                      <c15:txfldGUID>{92F77452-0E89-49F5-8B4E-CD86BDAEDAF9}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381-4DAC-8F0F-4DCB95167A06}"/>
                </c:ext>
                <c:ext xmlns:c15="http://schemas.microsoft.com/office/drawing/2012/chart" uri="{CE6537A1-D6FC-4f65-9D91-7224C49458BB}">
                  <c15:dlblFieldTable>
                    <c15:dlblFTEntry>
                      <c15:txfldGUID>{170EF80A-C9A7-492D-AFC7-650B54657361}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381-4DAC-8F0F-4DCB95167A06}"/>
                </c:ext>
                <c:ext xmlns:c15="http://schemas.microsoft.com/office/drawing/2012/chart" uri="{CE6537A1-D6FC-4f65-9D91-7224C49458BB}">
                  <c15:dlblFieldTable>
                    <c15:dlblFTEntry>
                      <c15:txfldGUID>{79CDD09C-BE8A-4335-B79F-F7B1B08B590E}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381-4DAC-8F0F-4DCB95167A06}"/>
                </c:ext>
                <c:ext xmlns:c15="http://schemas.microsoft.com/office/drawing/2012/chart" uri="{CE6537A1-D6FC-4f65-9D91-7224C49458BB}">
                  <c15:dlblFieldTable>
                    <c15:dlblFTEntry>
                      <c15:txfldGUID>{E24E726E-6709-4E8A-9626-23C6B00A3871}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381-4DAC-8F0F-4DCB95167A06}"/>
                </c:ext>
                <c:ext xmlns:c15="http://schemas.microsoft.com/office/drawing/2012/chart" uri="{CE6537A1-D6FC-4f65-9D91-7224C49458BB}">
                  <c15:dlblFieldTable>
                    <c15:dlblFTEntry>
                      <c15:txfldGUID>{E53AF401-1E0C-408F-BB42-2A5E41D0CA98}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381-4DAC-8F0F-4DCB95167A06}"/>
                </c:ext>
                <c:ext xmlns:c15="http://schemas.microsoft.com/office/drawing/2012/chart" uri="{CE6537A1-D6FC-4f65-9D91-7224C49458BB}">
                  <c15:dlblFieldTable>
                    <c15:dlblFTEntry>
                      <c15:txfldGUID>{3559038A-647F-4870-BCCD-176288A9E33E}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381-4DAC-8F0F-4DCB95167A06}"/>
                </c:ext>
                <c:ext xmlns:c15="http://schemas.microsoft.com/office/drawing/2012/chart" uri="{CE6537A1-D6FC-4f65-9D91-7224C49458BB}">
                  <c15:dlblFieldTable>
                    <c15:dlblFTEntry>
                      <c15:txfldGUID>{22690EFF-76EF-4631-8EFB-87155AE7E078}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381-4DAC-8F0F-4DCB95167A06}"/>
                </c:ext>
                <c:ext xmlns:c15="http://schemas.microsoft.com/office/drawing/2012/chart" uri="{CE6537A1-D6FC-4f65-9D91-7224C49458BB}">
                  <c15:dlblFieldTable>
                    <c15:dlblFTEntry>
                      <c15:txfldGUID>{3EDE4095-529C-4B59-9201-C352998136D5}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1381-4DAC-8F0F-4DCB95167A06}"/>
            </c:ext>
          </c:extLst>
        </c:ser>
        <c:dLbls>
          <c:showLegendKey val="0"/>
          <c:showVal val="1"/>
          <c:showCatName val="0"/>
          <c:showSerName val="0"/>
          <c:showPercent val="0"/>
          <c:showBubbleSize val="0"/>
        </c:dLbls>
        <c:axId val="327998448"/>
        <c:axId val="327998840"/>
      </c:scatterChart>
      <c:valAx>
        <c:axId val="327998448"/>
        <c:scaling>
          <c:orientation val="minMax"/>
          <c:max val="11.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7998840"/>
        <c:crosses val="autoZero"/>
        <c:crossBetween val="midCat"/>
      </c:valAx>
      <c:valAx>
        <c:axId val="327998840"/>
        <c:scaling>
          <c:orientation val="minMax"/>
          <c:max val="96"/>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79984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16,618
16,565
135.67
10,856,023
10,476,692
259,195
6,059,547
12,812,516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％）に加え、町内の産業が低迷していることなどにより、財政基盤が弱く、類似団体平均を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下回っている。また、自主財源である町税収入は低迷しており、歳入全体に占める割合は</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％と非常に低くなっている。今後も税収の減少や交付税の削減等により、厳しい財政状況が予想されるため、活力ある町づくりを進めることで税収を確保し、財政力指数の改善に努める。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経常一般財源において歳出では物件費</a:t>
          </a:r>
          <a:r>
            <a:rPr kumimoji="1" lang="en-US" altLang="ja-JP" sz="1300">
              <a:latin typeface="ＭＳ Ｐゴシック" panose="020B0600070205080204" pitchFamily="50" charset="-128"/>
              <a:ea typeface="ＭＳ Ｐゴシック" panose="020B0600070205080204" pitchFamily="50" charset="-128"/>
            </a:rPr>
            <a:t>49,860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26,969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％）等が減少したものの、公債費</a:t>
          </a:r>
          <a:r>
            <a:rPr kumimoji="1" lang="en-US" altLang="ja-JP" sz="1300">
              <a:latin typeface="ＭＳ Ｐゴシック" panose="020B0600070205080204" pitchFamily="50" charset="-128"/>
              <a:ea typeface="ＭＳ Ｐゴシック" panose="020B0600070205080204" pitchFamily="50" charset="-128"/>
            </a:rPr>
            <a:t>105,226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62,969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％）等が増加したことから全体で</a:t>
          </a:r>
          <a:r>
            <a:rPr kumimoji="1" lang="en-US" altLang="ja-JP" sz="1300">
              <a:latin typeface="ＭＳ Ｐゴシック" panose="020B0600070205080204" pitchFamily="50" charset="-128"/>
              <a:ea typeface="ＭＳ Ｐゴシック" panose="020B0600070205080204" pitchFamily="50" charset="-128"/>
            </a:rPr>
            <a:t>78,778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％）の増加となった。歳入では地方交付税</a:t>
          </a:r>
          <a:r>
            <a:rPr kumimoji="1" lang="en-US" altLang="ja-JP" sz="1300">
              <a:latin typeface="ＭＳ Ｐゴシック" panose="020B0600070205080204" pitchFamily="50" charset="-128"/>
              <a:ea typeface="ＭＳ Ｐゴシック" panose="020B0600070205080204" pitchFamily="50" charset="-128"/>
            </a:rPr>
            <a:t>43,950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％）等が減少したものの、諸収入</a:t>
          </a:r>
          <a:r>
            <a:rPr kumimoji="1" lang="en-US" altLang="ja-JP" sz="1300">
              <a:latin typeface="ＭＳ Ｐゴシック" panose="020B0600070205080204" pitchFamily="50" charset="-128"/>
              <a:ea typeface="ＭＳ Ｐゴシック" panose="020B0600070205080204" pitchFamily="50" charset="-128"/>
            </a:rPr>
            <a:t>49,401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150.8</a:t>
          </a:r>
          <a:r>
            <a:rPr kumimoji="1" lang="ja-JP" altLang="en-US" sz="1300">
              <a:latin typeface="ＭＳ Ｐゴシック" panose="020B0600070205080204" pitchFamily="50" charset="-128"/>
              <a:ea typeface="ＭＳ Ｐゴシック" panose="020B0600070205080204" pitchFamily="50" charset="-128"/>
            </a:rPr>
            <a:t>％）、地方消費税交付金</a:t>
          </a:r>
          <a:r>
            <a:rPr kumimoji="1" lang="en-US" altLang="ja-JP" sz="1300">
              <a:latin typeface="ＭＳ Ｐゴシック" panose="020B0600070205080204" pitchFamily="50" charset="-128"/>
              <a:ea typeface="ＭＳ Ｐゴシック" panose="020B0600070205080204" pitchFamily="50" charset="-128"/>
            </a:rPr>
            <a:t>6,872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％）等が増加したことから全体で</a:t>
          </a:r>
          <a:r>
            <a:rPr kumimoji="1" lang="en-US" altLang="ja-JP" sz="1300">
              <a:latin typeface="ＭＳ Ｐゴシック" panose="020B0600070205080204" pitchFamily="50" charset="-128"/>
              <a:ea typeface="ＭＳ Ｐゴシック" panose="020B0600070205080204" pitchFamily="50" charset="-128"/>
            </a:rPr>
            <a:t>28,375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％）の増加となった。これらの要因から経常収支比率全体で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％の悪化となり類似団体を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166007</xdr:rowOff>
    </xdr:from>
    <xdr:to>
      <xdr:col>23</xdr:col>
      <xdr:colOff>133350</xdr:colOff>
      <xdr:row>64</xdr:row>
      <xdr:rowOff>22134</xdr:rowOff>
    </xdr:to>
    <xdr:cxnSp macro="">
      <xdr:nvCxnSpPr>
        <xdr:cNvPr id="135" name="直線コネクタ 134"/>
        <xdr:cNvCxnSpPr/>
      </xdr:nvCxnSpPr>
      <xdr:spPr>
        <a:xfrm>
          <a:off x="4114800" y="1096735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79828</xdr:rowOff>
    </xdr:from>
    <xdr:to>
      <xdr:col>19</xdr:col>
      <xdr:colOff>133350</xdr:colOff>
      <xdr:row>63</xdr:row>
      <xdr:rowOff>166007</xdr:rowOff>
    </xdr:to>
    <xdr:cxnSp macro="">
      <xdr:nvCxnSpPr>
        <xdr:cNvPr id="138" name="直線コネクタ 137"/>
        <xdr:cNvCxnSpPr/>
      </xdr:nvCxnSpPr>
      <xdr:spPr>
        <a:xfrm>
          <a:off x="3225800" y="108811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79828</xdr:rowOff>
    </xdr:from>
    <xdr:to>
      <xdr:col>15</xdr:col>
      <xdr:colOff>82550</xdr:colOff>
      <xdr:row>63</xdr:row>
      <xdr:rowOff>159113</xdr:rowOff>
    </xdr:to>
    <xdr:cxnSp macro="">
      <xdr:nvCxnSpPr>
        <xdr:cNvPr id="141" name="直線コネクタ 140"/>
        <xdr:cNvCxnSpPr/>
      </xdr:nvCxnSpPr>
      <xdr:spPr>
        <a:xfrm flipV="1">
          <a:off x="2336800" y="10881178"/>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159113</xdr:rowOff>
    </xdr:from>
    <xdr:to>
      <xdr:col>11</xdr:col>
      <xdr:colOff>31750</xdr:colOff>
      <xdr:row>64</xdr:row>
      <xdr:rowOff>8346</xdr:rowOff>
    </xdr:to>
    <xdr:cxnSp macro="">
      <xdr:nvCxnSpPr>
        <xdr:cNvPr id="144" name="直線コネクタ 143"/>
        <xdr:cNvCxnSpPr/>
      </xdr:nvCxnSpPr>
      <xdr:spPr>
        <a:xfrm flipV="1">
          <a:off x="1447800" y="109604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142784</xdr:rowOff>
    </xdr:from>
    <xdr:to>
      <xdr:col>23</xdr:col>
      <xdr:colOff>184150</xdr:colOff>
      <xdr:row>64</xdr:row>
      <xdr:rowOff>72934</xdr:rowOff>
    </xdr:to>
    <xdr:sp macro="" textlink="">
      <xdr:nvSpPr>
        <xdr:cNvPr id="154" name="楕円 153"/>
        <xdr:cNvSpPr/>
      </xdr:nvSpPr>
      <xdr:spPr>
        <a:xfrm>
          <a:off x="49022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114861</xdr:rowOff>
    </xdr:from>
    <xdr:ext cx="762000" cy="259045"/>
    <xdr:sp macro="" textlink="">
      <xdr:nvSpPr>
        <xdr:cNvPr id="155" name="財政構造の弾力性該当値テキスト"/>
        <xdr:cNvSpPr txBox="1"/>
      </xdr:nvSpPr>
      <xdr:spPr>
        <a:xfrm>
          <a:off x="5041900" y="109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115207</xdr:rowOff>
    </xdr:from>
    <xdr:to>
      <xdr:col>19</xdr:col>
      <xdr:colOff>184150</xdr:colOff>
      <xdr:row>64</xdr:row>
      <xdr:rowOff>45357</xdr:rowOff>
    </xdr:to>
    <xdr:sp macro="" textlink="">
      <xdr:nvSpPr>
        <xdr:cNvPr id="156" name="楕円 155"/>
        <xdr:cNvSpPr/>
      </xdr:nvSpPr>
      <xdr:spPr>
        <a:xfrm>
          <a:off x="4064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30134</xdr:rowOff>
    </xdr:from>
    <xdr:ext cx="736600" cy="259045"/>
    <xdr:sp macro="" textlink="">
      <xdr:nvSpPr>
        <xdr:cNvPr id="157" name="テキスト ボックス 156"/>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29028</xdr:rowOff>
    </xdr:from>
    <xdr:to>
      <xdr:col>15</xdr:col>
      <xdr:colOff>133350</xdr:colOff>
      <xdr:row>63</xdr:row>
      <xdr:rowOff>130628</xdr:rowOff>
    </xdr:to>
    <xdr:sp macro="" textlink="">
      <xdr:nvSpPr>
        <xdr:cNvPr id="158" name="楕円 157"/>
        <xdr:cNvSpPr/>
      </xdr:nvSpPr>
      <xdr:spPr>
        <a:xfrm>
          <a:off x="3175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115405</xdr:rowOff>
    </xdr:from>
    <xdr:ext cx="762000" cy="259045"/>
    <xdr:sp macro="" textlink="">
      <xdr:nvSpPr>
        <xdr:cNvPr id="159" name="テキスト ボックス 158"/>
        <xdr:cNvSpPr txBox="1"/>
      </xdr:nvSpPr>
      <xdr:spPr>
        <a:xfrm>
          <a:off x="2844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108313</xdr:rowOff>
    </xdr:from>
    <xdr:to>
      <xdr:col>11</xdr:col>
      <xdr:colOff>82550</xdr:colOff>
      <xdr:row>64</xdr:row>
      <xdr:rowOff>38463</xdr:rowOff>
    </xdr:to>
    <xdr:sp macro="" textlink="">
      <xdr:nvSpPr>
        <xdr:cNvPr id="160" name="楕円 159"/>
        <xdr:cNvSpPr/>
      </xdr:nvSpPr>
      <xdr:spPr>
        <a:xfrm>
          <a:off x="2286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23240</xdr:rowOff>
    </xdr:from>
    <xdr:ext cx="762000" cy="259045"/>
    <xdr:sp macro="" textlink="">
      <xdr:nvSpPr>
        <xdr:cNvPr id="161" name="テキスト ボックス 160"/>
        <xdr:cNvSpPr txBox="1"/>
      </xdr:nvSpPr>
      <xdr:spPr>
        <a:xfrm>
          <a:off x="1955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128996</xdr:rowOff>
    </xdr:from>
    <xdr:to>
      <xdr:col>7</xdr:col>
      <xdr:colOff>31750</xdr:colOff>
      <xdr:row>64</xdr:row>
      <xdr:rowOff>59146</xdr:rowOff>
    </xdr:to>
    <xdr:sp macro="" textlink="">
      <xdr:nvSpPr>
        <xdr:cNvPr id="162" name="楕円 161"/>
        <xdr:cNvSpPr/>
      </xdr:nvSpPr>
      <xdr:spPr>
        <a:xfrm>
          <a:off x="1397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43923</xdr:rowOff>
    </xdr:from>
    <xdr:ext cx="762000" cy="259045"/>
    <xdr:sp macro="" textlink="">
      <xdr:nvSpPr>
        <xdr:cNvPr id="163" name="テキスト ボックス 162"/>
        <xdr:cNvSpPr txBox="1"/>
      </xdr:nvSpPr>
      <xdr:spPr>
        <a:xfrm>
          <a:off x="1066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12,442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110,571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％）減少したものの、平成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年度の合併後、分庁方式を採用していることや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隣町の消防業務を受託していることから職員数が多く類似団体と比較して人件費が高い傾向にある。今後も定員適正化計画に基づく職員数の管理や施設の統廃合など合併効果を活かした経費の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125580</xdr:rowOff>
    </xdr:from>
    <xdr:to>
      <xdr:col>23</xdr:col>
      <xdr:colOff>133350</xdr:colOff>
      <xdr:row>83</xdr:row>
      <xdr:rowOff>141762</xdr:rowOff>
    </xdr:to>
    <xdr:cxnSp macro="">
      <xdr:nvCxnSpPr>
        <xdr:cNvPr id="196" name="直線コネクタ 195"/>
        <xdr:cNvCxnSpPr/>
      </xdr:nvCxnSpPr>
      <xdr:spPr>
        <a:xfrm flipV="1">
          <a:off x="4114800" y="14355930"/>
          <a:ext cx="8382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106339</xdr:rowOff>
    </xdr:from>
    <xdr:to>
      <xdr:col>19</xdr:col>
      <xdr:colOff>133350</xdr:colOff>
      <xdr:row>83</xdr:row>
      <xdr:rowOff>141762</xdr:rowOff>
    </xdr:to>
    <xdr:cxnSp macro="">
      <xdr:nvCxnSpPr>
        <xdr:cNvPr id="199" name="直線コネクタ 198"/>
        <xdr:cNvCxnSpPr/>
      </xdr:nvCxnSpPr>
      <xdr:spPr>
        <a:xfrm>
          <a:off x="3225800" y="14336689"/>
          <a:ext cx="889000" cy="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50333</xdr:rowOff>
    </xdr:from>
    <xdr:to>
      <xdr:col>15</xdr:col>
      <xdr:colOff>82550</xdr:colOff>
      <xdr:row>83</xdr:row>
      <xdr:rowOff>106339</xdr:rowOff>
    </xdr:to>
    <xdr:cxnSp macro="">
      <xdr:nvCxnSpPr>
        <xdr:cNvPr id="202" name="直線コネクタ 201"/>
        <xdr:cNvCxnSpPr/>
      </xdr:nvCxnSpPr>
      <xdr:spPr>
        <a:xfrm>
          <a:off x="2336800" y="14280683"/>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139384</xdr:rowOff>
    </xdr:from>
    <xdr:to>
      <xdr:col>11</xdr:col>
      <xdr:colOff>31750</xdr:colOff>
      <xdr:row>83</xdr:row>
      <xdr:rowOff>50333</xdr:rowOff>
    </xdr:to>
    <xdr:cxnSp macro="">
      <xdr:nvCxnSpPr>
        <xdr:cNvPr id="205" name="直線コネクタ 204"/>
        <xdr:cNvCxnSpPr/>
      </xdr:nvCxnSpPr>
      <xdr:spPr>
        <a:xfrm>
          <a:off x="1447800" y="14198284"/>
          <a:ext cx="889000" cy="8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74780</xdr:rowOff>
    </xdr:from>
    <xdr:to>
      <xdr:col>23</xdr:col>
      <xdr:colOff>184150</xdr:colOff>
      <xdr:row>84</xdr:row>
      <xdr:rowOff>4930</xdr:rowOff>
    </xdr:to>
    <xdr:sp macro="" textlink="">
      <xdr:nvSpPr>
        <xdr:cNvPr id="215" name="楕円 214"/>
        <xdr:cNvSpPr/>
      </xdr:nvSpPr>
      <xdr:spPr>
        <a:xfrm>
          <a:off x="4902200" y="143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46857</xdr:rowOff>
    </xdr:from>
    <xdr:ext cx="762000" cy="259045"/>
    <xdr:sp macro="" textlink="">
      <xdr:nvSpPr>
        <xdr:cNvPr id="216" name="人件費・物件費等の状況該当値テキスト"/>
        <xdr:cNvSpPr txBox="1"/>
      </xdr:nvSpPr>
      <xdr:spPr>
        <a:xfrm>
          <a:off x="5041900" y="142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90962</xdr:rowOff>
    </xdr:from>
    <xdr:to>
      <xdr:col>19</xdr:col>
      <xdr:colOff>184150</xdr:colOff>
      <xdr:row>84</xdr:row>
      <xdr:rowOff>21112</xdr:rowOff>
    </xdr:to>
    <xdr:sp macro="" textlink="">
      <xdr:nvSpPr>
        <xdr:cNvPr id="217" name="楕円 216"/>
        <xdr:cNvSpPr/>
      </xdr:nvSpPr>
      <xdr:spPr>
        <a:xfrm>
          <a:off x="4064000" y="143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5889</xdr:rowOff>
    </xdr:from>
    <xdr:ext cx="736600" cy="259045"/>
    <xdr:sp macro="" textlink="">
      <xdr:nvSpPr>
        <xdr:cNvPr id="218" name="テキスト ボックス 217"/>
        <xdr:cNvSpPr txBox="1"/>
      </xdr:nvSpPr>
      <xdr:spPr>
        <a:xfrm>
          <a:off x="3733800" y="14407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55539</xdr:rowOff>
    </xdr:from>
    <xdr:to>
      <xdr:col>15</xdr:col>
      <xdr:colOff>133350</xdr:colOff>
      <xdr:row>83</xdr:row>
      <xdr:rowOff>157139</xdr:rowOff>
    </xdr:to>
    <xdr:sp macro="" textlink="">
      <xdr:nvSpPr>
        <xdr:cNvPr id="219" name="楕円 218"/>
        <xdr:cNvSpPr/>
      </xdr:nvSpPr>
      <xdr:spPr>
        <a:xfrm>
          <a:off x="3175000" y="142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141916</xdr:rowOff>
    </xdr:from>
    <xdr:ext cx="762000" cy="259045"/>
    <xdr:sp macro="" textlink="">
      <xdr:nvSpPr>
        <xdr:cNvPr id="220" name="テキスト ボックス 219"/>
        <xdr:cNvSpPr txBox="1"/>
      </xdr:nvSpPr>
      <xdr:spPr>
        <a:xfrm>
          <a:off x="2844800" y="1437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170983</xdr:rowOff>
    </xdr:from>
    <xdr:to>
      <xdr:col>11</xdr:col>
      <xdr:colOff>82550</xdr:colOff>
      <xdr:row>83</xdr:row>
      <xdr:rowOff>101133</xdr:rowOff>
    </xdr:to>
    <xdr:sp macro="" textlink="">
      <xdr:nvSpPr>
        <xdr:cNvPr id="221" name="楕円 220"/>
        <xdr:cNvSpPr/>
      </xdr:nvSpPr>
      <xdr:spPr>
        <a:xfrm>
          <a:off x="2286000" y="142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85910</xdr:rowOff>
    </xdr:from>
    <xdr:ext cx="762000" cy="259045"/>
    <xdr:sp macro="" textlink="">
      <xdr:nvSpPr>
        <xdr:cNvPr id="222" name="テキスト ボックス 221"/>
        <xdr:cNvSpPr txBox="1"/>
      </xdr:nvSpPr>
      <xdr:spPr>
        <a:xfrm>
          <a:off x="1955800" y="1431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88584</xdr:rowOff>
    </xdr:from>
    <xdr:to>
      <xdr:col>7</xdr:col>
      <xdr:colOff>31750</xdr:colOff>
      <xdr:row>83</xdr:row>
      <xdr:rowOff>18734</xdr:rowOff>
    </xdr:to>
    <xdr:sp macro="" textlink="">
      <xdr:nvSpPr>
        <xdr:cNvPr id="223" name="楕円 222"/>
        <xdr:cNvSpPr/>
      </xdr:nvSpPr>
      <xdr:spPr>
        <a:xfrm>
          <a:off x="1397000" y="141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3511</xdr:rowOff>
    </xdr:from>
    <xdr:ext cx="762000" cy="259045"/>
    <xdr:sp macro="" textlink="">
      <xdr:nvSpPr>
        <xdr:cNvPr id="224" name="テキスト ボックス 223"/>
        <xdr:cNvSpPr txBox="1"/>
      </xdr:nvSpPr>
      <xdr:spPr>
        <a:xfrm>
          <a:off x="1066800" y="1423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技能労務職員については行政職給料表の１、２級のみで運用するなど人件費の抑制に努めており、類似団体を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ポイント、全国町村平均を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ポイント下回っていることから健全な状態にあるものと考えられる。適正な給与水準を確保し、今後も定員適正化計画を基に人件費の抑制に努めていく。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60" name="直線コネクタ 259"/>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169636</xdr:rowOff>
    </xdr:to>
    <xdr:cxnSp macro="">
      <xdr:nvCxnSpPr>
        <xdr:cNvPr id="263" name="直線コネクタ 262"/>
        <xdr:cNvCxnSpPr/>
      </xdr:nvCxnSpPr>
      <xdr:spPr>
        <a:xfrm>
          <a:off x="15290800" y="146394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66221</xdr:rowOff>
    </xdr:to>
    <xdr:cxnSp macro="">
      <xdr:nvCxnSpPr>
        <xdr:cNvPr id="266" name="直線コネクタ 265"/>
        <xdr:cNvCxnSpPr/>
      </xdr:nvCxnSpPr>
      <xdr:spPr>
        <a:xfrm>
          <a:off x="14401800" y="1452456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31750</xdr:rowOff>
    </xdr:to>
    <xdr:cxnSp macro="">
      <xdr:nvCxnSpPr>
        <xdr:cNvPr id="269" name="直線コネクタ 268"/>
        <xdr:cNvCxnSpPr/>
      </xdr:nvCxnSpPr>
      <xdr:spPr>
        <a:xfrm flipV="1">
          <a:off x="13512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9" name="楕円 278"/>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80"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1" name="楕円 280"/>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82" name="テキスト ボックス 281"/>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3" name="楕円 282"/>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4" name="テキスト ボックス 283"/>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7" name="楕円 286"/>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8" name="テキスト ボックス 28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年間は新規の職員採用を停止し、現在では定員適正化計画に基づく職員数管理を行っている。分庁舎方式を採用していることや、隣町の消防業務を受託していることから類似団体平均を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人上回る結果となっている。職員数については合併当初から</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364</a:t>
          </a:r>
          <a:r>
            <a:rPr kumimoji="1" lang="ja-JP" altLang="en-US" sz="1300">
              <a:latin typeface="ＭＳ Ｐゴシック" panose="020B0600070205080204" pitchFamily="50" charset="-128"/>
              <a:ea typeface="ＭＳ Ｐゴシック" panose="020B0600070205080204" pitchFamily="50" charset="-128"/>
            </a:rPr>
            <a:t>人となった。行政サービスを低下させることのないよう職員の事務能力向上を図りながら定員適正化計画に基づく管理に努める。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11551</xdr:rowOff>
    </xdr:from>
    <xdr:to>
      <xdr:col>81</xdr:col>
      <xdr:colOff>44450</xdr:colOff>
      <xdr:row>65</xdr:row>
      <xdr:rowOff>48320</xdr:rowOff>
    </xdr:to>
    <xdr:cxnSp macro="">
      <xdr:nvCxnSpPr>
        <xdr:cNvPr id="325" name="直線コネクタ 324"/>
        <xdr:cNvCxnSpPr/>
      </xdr:nvCxnSpPr>
      <xdr:spPr>
        <a:xfrm>
          <a:off x="16179800" y="11155801"/>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127846</xdr:rowOff>
    </xdr:from>
    <xdr:to>
      <xdr:col>77</xdr:col>
      <xdr:colOff>44450</xdr:colOff>
      <xdr:row>65</xdr:row>
      <xdr:rowOff>11551</xdr:rowOff>
    </xdr:to>
    <xdr:cxnSp macro="">
      <xdr:nvCxnSpPr>
        <xdr:cNvPr id="328" name="直線コネクタ 327"/>
        <xdr:cNvCxnSpPr/>
      </xdr:nvCxnSpPr>
      <xdr:spPr>
        <a:xfrm>
          <a:off x="15290800" y="11100646"/>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95673</xdr:rowOff>
    </xdr:from>
    <xdr:to>
      <xdr:col>72</xdr:col>
      <xdr:colOff>203200</xdr:colOff>
      <xdr:row>64</xdr:row>
      <xdr:rowOff>127846</xdr:rowOff>
    </xdr:to>
    <xdr:cxnSp macro="">
      <xdr:nvCxnSpPr>
        <xdr:cNvPr id="331" name="直線コネクタ 330"/>
        <xdr:cNvCxnSpPr/>
      </xdr:nvCxnSpPr>
      <xdr:spPr>
        <a:xfrm>
          <a:off x="14401800" y="1106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60053</xdr:rowOff>
    </xdr:from>
    <xdr:to>
      <xdr:col>68</xdr:col>
      <xdr:colOff>152400</xdr:colOff>
      <xdr:row>64</xdr:row>
      <xdr:rowOff>95673</xdr:rowOff>
    </xdr:to>
    <xdr:cxnSp macro="">
      <xdr:nvCxnSpPr>
        <xdr:cNvPr id="334" name="直線コネクタ 333"/>
        <xdr:cNvCxnSpPr/>
      </xdr:nvCxnSpPr>
      <xdr:spPr>
        <a:xfrm>
          <a:off x="13512800" y="1103285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168970</xdr:rowOff>
    </xdr:from>
    <xdr:to>
      <xdr:col>81</xdr:col>
      <xdr:colOff>95250</xdr:colOff>
      <xdr:row>65</xdr:row>
      <xdr:rowOff>99120</xdr:rowOff>
    </xdr:to>
    <xdr:sp macro="" textlink="">
      <xdr:nvSpPr>
        <xdr:cNvPr id="344" name="楕円 343"/>
        <xdr:cNvSpPr/>
      </xdr:nvSpPr>
      <xdr:spPr>
        <a:xfrm>
          <a:off x="16967200" y="111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141047</xdr:rowOff>
    </xdr:from>
    <xdr:ext cx="762000" cy="259045"/>
    <xdr:sp macro="" textlink="">
      <xdr:nvSpPr>
        <xdr:cNvPr id="345" name="定員管理の状況該当値テキスト"/>
        <xdr:cNvSpPr txBox="1"/>
      </xdr:nvSpPr>
      <xdr:spPr>
        <a:xfrm>
          <a:off x="17106900" y="111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132201</xdr:rowOff>
    </xdr:from>
    <xdr:to>
      <xdr:col>77</xdr:col>
      <xdr:colOff>95250</xdr:colOff>
      <xdr:row>65</xdr:row>
      <xdr:rowOff>62351</xdr:rowOff>
    </xdr:to>
    <xdr:sp macro="" textlink="">
      <xdr:nvSpPr>
        <xdr:cNvPr id="346" name="楕円 345"/>
        <xdr:cNvSpPr/>
      </xdr:nvSpPr>
      <xdr:spPr>
        <a:xfrm>
          <a:off x="16129000" y="111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47128</xdr:rowOff>
    </xdr:from>
    <xdr:ext cx="736600" cy="259045"/>
    <xdr:sp macro="" textlink="">
      <xdr:nvSpPr>
        <xdr:cNvPr id="347" name="テキスト ボックス 346"/>
        <xdr:cNvSpPr txBox="1"/>
      </xdr:nvSpPr>
      <xdr:spPr>
        <a:xfrm>
          <a:off x="15798800" y="1119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77046</xdr:rowOff>
    </xdr:from>
    <xdr:to>
      <xdr:col>73</xdr:col>
      <xdr:colOff>44450</xdr:colOff>
      <xdr:row>65</xdr:row>
      <xdr:rowOff>7196</xdr:rowOff>
    </xdr:to>
    <xdr:sp macro="" textlink="">
      <xdr:nvSpPr>
        <xdr:cNvPr id="348" name="楕円 347"/>
        <xdr:cNvSpPr/>
      </xdr:nvSpPr>
      <xdr:spPr>
        <a:xfrm>
          <a:off x="15240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163423</xdr:rowOff>
    </xdr:from>
    <xdr:ext cx="762000" cy="259045"/>
    <xdr:sp macro="" textlink="">
      <xdr:nvSpPr>
        <xdr:cNvPr id="349" name="テキスト ボックス 348"/>
        <xdr:cNvSpPr txBox="1"/>
      </xdr:nvSpPr>
      <xdr:spPr>
        <a:xfrm>
          <a:off x="14909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44873</xdr:rowOff>
    </xdr:from>
    <xdr:to>
      <xdr:col>68</xdr:col>
      <xdr:colOff>203200</xdr:colOff>
      <xdr:row>64</xdr:row>
      <xdr:rowOff>146473</xdr:rowOff>
    </xdr:to>
    <xdr:sp macro="" textlink="">
      <xdr:nvSpPr>
        <xdr:cNvPr id="350" name="楕円 349"/>
        <xdr:cNvSpPr/>
      </xdr:nvSpPr>
      <xdr:spPr>
        <a:xfrm>
          <a:off x="14351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131250</xdr:rowOff>
    </xdr:from>
    <xdr:ext cx="762000" cy="259045"/>
    <xdr:sp macro="" textlink="">
      <xdr:nvSpPr>
        <xdr:cNvPr id="351" name="テキスト ボックス 350"/>
        <xdr:cNvSpPr txBox="1"/>
      </xdr:nvSpPr>
      <xdr:spPr>
        <a:xfrm>
          <a:off x="14020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9253</xdr:rowOff>
    </xdr:from>
    <xdr:to>
      <xdr:col>64</xdr:col>
      <xdr:colOff>152400</xdr:colOff>
      <xdr:row>64</xdr:row>
      <xdr:rowOff>110853</xdr:rowOff>
    </xdr:to>
    <xdr:sp macro="" textlink="">
      <xdr:nvSpPr>
        <xdr:cNvPr id="352" name="楕円 351"/>
        <xdr:cNvSpPr/>
      </xdr:nvSpPr>
      <xdr:spPr>
        <a:xfrm>
          <a:off x="13462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95630</xdr:rowOff>
    </xdr:from>
    <xdr:ext cx="762000" cy="259045"/>
    <xdr:sp macro="" textlink="">
      <xdr:nvSpPr>
        <xdr:cNvPr id="353" name="テキスト ボックス 352"/>
        <xdr:cNvSpPr txBox="1"/>
      </xdr:nvSpPr>
      <xdr:spPr>
        <a:xfrm>
          <a:off x="13131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年度に借入れた過疎対策事業債や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年度に借入れた合併特例事業債の償還が始まり、一部事務組合においても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年度に借入れた一般廃棄物処理事業債の償還が始まったことから、類似団体を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％上回っており前年度から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％悪化し</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なった。今後は公共施設の高台移転など大型事業が予定されており公債費の増加が見込まれることから、建設事業の取捨選択や事業費の圧縮により地方債の発行額を抑制し、適切な地方債管理を行っていく。</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36513</xdr:rowOff>
    </xdr:to>
    <xdr:cxnSp macro="">
      <xdr:nvCxnSpPr>
        <xdr:cNvPr id="383" name="直線コネクタ 382"/>
        <xdr:cNvCxnSpPr/>
      </xdr:nvCxnSpPr>
      <xdr:spPr>
        <a:xfrm>
          <a:off x="16179800" y="68643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318</xdr:rowOff>
    </xdr:from>
    <xdr:to>
      <xdr:col>77</xdr:col>
      <xdr:colOff>44450</xdr:colOff>
      <xdr:row>40</xdr:row>
      <xdr:rowOff>6350</xdr:rowOff>
    </xdr:to>
    <xdr:cxnSp macro="">
      <xdr:nvCxnSpPr>
        <xdr:cNvPr id="386" name="直線コネクタ 385"/>
        <xdr:cNvCxnSpPr/>
      </xdr:nvCxnSpPr>
      <xdr:spPr>
        <a:xfrm>
          <a:off x="15290800" y="68583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318</xdr:rowOff>
    </xdr:from>
    <xdr:to>
      <xdr:col>72</xdr:col>
      <xdr:colOff>203200</xdr:colOff>
      <xdr:row>40</xdr:row>
      <xdr:rowOff>318</xdr:rowOff>
    </xdr:to>
    <xdr:cxnSp macro="">
      <xdr:nvCxnSpPr>
        <xdr:cNvPr id="389" name="直線コネクタ 388"/>
        <xdr:cNvCxnSpPr/>
      </xdr:nvCxnSpPr>
      <xdr:spPr>
        <a:xfrm>
          <a:off x="14401800" y="6858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318</xdr:rowOff>
    </xdr:from>
    <xdr:to>
      <xdr:col>68</xdr:col>
      <xdr:colOff>152400</xdr:colOff>
      <xdr:row>40</xdr:row>
      <xdr:rowOff>18415</xdr:rowOff>
    </xdr:to>
    <xdr:cxnSp macro="">
      <xdr:nvCxnSpPr>
        <xdr:cNvPr id="392" name="直線コネクタ 391"/>
        <xdr:cNvCxnSpPr/>
      </xdr:nvCxnSpPr>
      <xdr:spPr>
        <a:xfrm flipV="1">
          <a:off x="13512800" y="685831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157163</xdr:rowOff>
    </xdr:from>
    <xdr:to>
      <xdr:col>81</xdr:col>
      <xdr:colOff>95250</xdr:colOff>
      <xdr:row>40</xdr:row>
      <xdr:rowOff>87313</xdr:rowOff>
    </xdr:to>
    <xdr:sp macro="" textlink="">
      <xdr:nvSpPr>
        <xdr:cNvPr id="402" name="楕円 401"/>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129240</xdr:rowOff>
    </xdr:from>
    <xdr:ext cx="762000" cy="259045"/>
    <xdr:sp macro="" textlink="">
      <xdr:nvSpPr>
        <xdr:cNvPr id="403" name="公債費負担の状況該当値テキスト"/>
        <xdr:cNvSpPr txBox="1"/>
      </xdr:nvSpPr>
      <xdr:spPr>
        <a:xfrm>
          <a:off x="17106900" y="68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4" name="楕円 403"/>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5" name="テキスト ボックス 404"/>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120968</xdr:rowOff>
    </xdr:from>
    <xdr:to>
      <xdr:col>73</xdr:col>
      <xdr:colOff>44450</xdr:colOff>
      <xdr:row>40</xdr:row>
      <xdr:rowOff>51118</xdr:rowOff>
    </xdr:to>
    <xdr:sp macro="" textlink="">
      <xdr:nvSpPr>
        <xdr:cNvPr id="406" name="楕円 405"/>
        <xdr:cNvSpPr/>
      </xdr:nvSpPr>
      <xdr:spPr>
        <a:xfrm>
          <a:off x="15240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61295</xdr:rowOff>
    </xdr:from>
    <xdr:ext cx="762000" cy="259045"/>
    <xdr:sp macro="" textlink="">
      <xdr:nvSpPr>
        <xdr:cNvPr id="407" name="テキスト ボックス 406"/>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120968</xdr:rowOff>
    </xdr:from>
    <xdr:to>
      <xdr:col>68</xdr:col>
      <xdr:colOff>203200</xdr:colOff>
      <xdr:row>40</xdr:row>
      <xdr:rowOff>51118</xdr:rowOff>
    </xdr:to>
    <xdr:sp macro="" textlink="">
      <xdr:nvSpPr>
        <xdr:cNvPr id="408" name="楕円 407"/>
        <xdr:cNvSpPr/>
      </xdr:nvSpPr>
      <xdr:spPr>
        <a:xfrm>
          <a:off x="14351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61295</xdr:rowOff>
    </xdr:from>
    <xdr:ext cx="762000" cy="259045"/>
    <xdr:sp macro="" textlink="">
      <xdr:nvSpPr>
        <xdr:cNvPr id="409" name="テキスト ボックス 408"/>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139065</xdr:rowOff>
    </xdr:from>
    <xdr:to>
      <xdr:col>64</xdr:col>
      <xdr:colOff>152400</xdr:colOff>
      <xdr:row>40</xdr:row>
      <xdr:rowOff>69215</xdr:rowOff>
    </xdr:to>
    <xdr:sp macro="" textlink="">
      <xdr:nvSpPr>
        <xdr:cNvPr id="410" name="楕円 409"/>
        <xdr:cNvSpPr/>
      </xdr:nvSpPr>
      <xdr:spPr>
        <a:xfrm>
          <a:off x="1346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79392</xdr:rowOff>
    </xdr:from>
    <xdr:ext cx="762000" cy="259045"/>
    <xdr:sp macro="" textlink="">
      <xdr:nvSpPr>
        <xdr:cNvPr id="411" name="テキスト ボックス 410"/>
        <xdr:cNvSpPr txBox="1"/>
      </xdr:nvSpPr>
      <xdr:spPr>
        <a:xfrm>
          <a:off x="13131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公営企業債等繰入見込額は増加したものの、一般会計と一部事務組合にかかる地方債の償還が順調に進んだことから将来負担比率は前年度から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％良化し</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％となった。しかし、類似団体と比較した場合に</a:t>
          </a:r>
          <a:r>
            <a:rPr kumimoji="1" lang="en-US" altLang="ja-JP" sz="1300">
              <a:latin typeface="ＭＳ Ｐゴシック" panose="020B0600070205080204" pitchFamily="50" charset="-128"/>
              <a:ea typeface="ＭＳ Ｐゴシック" panose="020B0600070205080204" pitchFamily="50" charset="-128"/>
            </a:rPr>
            <a:t>42.8</a:t>
          </a:r>
          <a:r>
            <a:rPr kumimoji="1" lang="ja-JP" altLang="en-US" sz="1300">
              <a:latin typeface="ＭＳ Ｐゴシック" panose="020B0600070205080204" pitchFamily="50" charset="-128"/>
              <a:ea typeface="ＭＳ Ｐゴシック" panose="020B0600070205080204" pitchFamily="50" charset="-128"/>
            </a:rPr>
            <a:t>％上回っている。今後、当町は災害に備えた防災対策として公共施設の高台移転などの大型事業を予定しており公債費の増加が見込まれることから、建設事業の取捨選択や事業費の圧縮により地方債の発行額を抑制し、高金利債の繰上償還を行うことにより適切な地方債管理を行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87217</xdr:rowOff>
    </xdr:from>
    <xdr:to>
      <xdr:col>81</xdr:col>
      <xdr:colOff>44450</xdr:colOff>
      <xdr:row>17</xdr:row>
      <xdr:rowOff>93853</xdr:rowOff>
    </xdr:to>
    <xdr:cxnSp macro="">
      <xdr:nvCxnSpPr>
        <xdr:cNvPr id="441" name="直線コネクタ 440"/>
        <xdr:cNvCxnSpPr/>
      </xdr:nvCxnSpPr>
      <xdr:spPr>
        <a:xfrm flipV="1">
          <a:off x="16179800" y="3001867"/>
          <a:ext cx="8382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93853</xdr:rowOff>
    </xdr:from>
    <xdr:to>
      <xdr:col>77</xdr:col>
      <xdr:colOff>44450</xdr:colOff>
      <xdr:row>17</xdr:row>
      <xdr:rowOff>127635</xdr:rowOff>
    </xdr:to>
    <xdr:cxnSp macro="">
      <xdr:nvCxnSpPr>
        <xdr:cNvPr id="444" name="直線コネクタ 443"/>
        <xdr:cNvCxnSpPr/>
      </xdr:nvCxnSpPr>
      <xdr:spPr>
        <a:xfrm flipV="1">
          <a:off x="15290800" y="300850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127635</xdr:rowOff>
    </xdr:from>
    <xdr:to>
      <xdr:col>72</xdr:col>
      <xdr:colOff>203200</xdr:colOff>
      <xdr:row>17</xdr:row>
      <xdr:rowOff>129445</xdr:rowOff>
    </xdr:to>
    <xdr:cxnSp macro="">
      <xdr:nvCxnSpPr>
        <xdr:cNvPr id="447" name="直線コネクタ 446"/>
        <xdr:cNvCxnSpPr/>
      </xdr:nvCxnSpPr>
      <xdr:spPr>
        <a:xfrm flipV="1">
          <a:off x="14401800" y="3042285"/>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9" name="テキスト ボックス 448"/>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129445</xdr:rowOff>
    </xdr:from>
    <xdr:to>
      <xdr:col>68</xdr:col>
      <xdr:colOff>152400</xdr:colOff>
      <xdr:row>18</xdr:row>
      <xdr:rowOff>5048</xdr:rowOff>
    </xdr:to>
    <xdr:cxnSp macro="">
      <xdr:nvCxnSpPr>
        <xdr:cNvPr id="450" name="直線コネクタ 449"/>
        <xdr:cNvCxnSpPr/>
      </xdr:nvCxnSpPr>
      <xdr:spPr>
        <a:xfrm flipV="1">
          <a:off x="13512800" y="3044095"/>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4" name="テキスト ボックス 453"/>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36417</xdr:rowOff>
    </xdr:from>
    <xdr:to>
      <xdr:col>81</xdr:col>
      <xdr:colOff>95250</xdr:colOff>
      <xdr:row>17</xdr:row>
      <xdr:rowOff>138017</xdr:rowOff>
    </xdr:to>
    <xdr:sp macro="" textlink="">
      <xdr:nvSpPr>
        <xdr:cNvPr id="460" name="楕円 459"/>
        <xdr:cNvSpPr/>
      </xdr:nvSpPr>
      <xdr:spPr>
        <a:xfrm>
          <a:off x="16967200" y="29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8494</xdr:rowOff>
    </xdr:from>
    <xdr:ext cx="762000" cy="259045"/>
    <xdr:sp macro="" textlink="">
      <xdr:nvSpPr>
        <xdr:cNvPr id="461" name="将来負担の状況該当値テキスト"/>
        <xdr:cNvSpPr txBox="1"/>
      </xdr:nvSpPr>
      <xdr:spPr>
        <a:xfrm>
          <a:off x="17106900" y="292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43053</xdr:rowOff>
    </xdr:from>
    <xdr:to>
      <xdr:col>77</xdr:col>
      <xdr:colOff>95250</xdr:colOff>
      <xdr:row>17</xdr:row>
      <xdr:rowOff>144653</xdr:rowOff>
    </xdr:to>
    <xdr:sp macro="" textlink="">
      <xdr:nvSpPr>
        <xdr:cNvPr id="462" name="楕円 461"/>
        <xdr:cNvSpPr/>
      </xdr:nvSpPr>
      <xdr:spPr>
        <a:xfrm>
          <a:off x="16129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129430</xdr:rowOff>
    </xdr:from>
    <xdr:ext cx="736600" cy="259045"/>
    <xdr:sp macro="" textlink="">
      <xdr:nvSpPr>
        <xdr:cNvPr id="463" name="テキスト ボックス 462"/>
        <xdr:cNvSpPr txBox="1"/>
      </xdr:nvSpPr>
      <xdr:spPr>
        <a:xfrm>
          <a:off x="15798800" y="3044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76835</xdr:rowOff>
    </xdr:from>
    <xdr:to>
      <xdr:col>73</xdr:col>
      <xdr:colOff>44450</xdr:colOff>
      <xdr:row>18</xdr:row>
      <xdr:rowOff>6985</xdr:rowOff>
    </xdr:to>
    <xdr:sp macro="" textlink="">
      <xdr:nvSpPr>
        <xdr:cNvPr id="464" name="楕円 463"/>
        <xdr:cNvSpPr/>
      </xdr:nvSpPr>
      <xdr:spPr>
        <a:xfrm>
          <a:off x="15240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163212</xdr:rowOff>
    </xdr:from>
    <xdr:ext cx="762000" cy="259045"/>
    <xdr:sp macro="" textlink="">
      <xdr:nvSpPr>
        <xdr:cNvPr id="465" name="テキスト ボックス 464"/>
        <xdr:cNvSpPr txBox="1"/>
      </xdr:nvSpPr>
      <xdr:spPr>
        <a:xfrm>
          <a:off x="14909800" y="307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78645</xdr:rowOff>
    </xdr:from>
    <xdr:to>
      <xdr:col>68</xdr:col>
      <xdr:colOff>203200</xdr:colOff>
      <xdr:row>18</xdr:row>
      <xdr:rowOff>8795</xdr:rowOff>
    </xdr:to>
    <xdr:sp macro="" textlink="">
      <xdr:nvSpPr>
        <xdr:cNvPr id="466" name="楕円 465"/>
        <xdr:cNvSpPr/>
      </xdr:nvSpPr>
      <xdr:spPr>
        <a:xfrm>
          <a:off x="14351000" y="29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165022</xdr:rowOff>
    </xdr:from>
    <xdr:ext cx="762000" cy="259045"/>
    <xdr:sp macro="" textlink="">
      <xdr:nvSpPr>
        <xdr:cNvPr id="467" name="テキスト ボックス 466"/>
        <xdr:cNvSpPr txBox="1"/>
      </xdr:nvSpPr>
      <xdr:spPr>
        <a:xfrm>
          <a:off x="14020800" y="307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125698</xdr:rowOff>
    </xdr:from>
    <xdr:to>
      <xdr:col>64</xdr:col>
      <xdr:colOff>152400</xdr:colOff>
      <xdr:row>18</xdr:row>
      <xdr:rowOff>55848</xdr:rowOff>
    </xdr:to>
    <xdr:sp macro="" textlink="">
      <xdr:nvSpPr>
        <xdr:cNvPr id="468" name="楕円 467"/>
        <xdr:cNvSpPr/>
      </xdr:nvSpPr>
      <xdr:spPr>
        <a:xfrm>
          <a:off x="13462000" y="30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40625</xdr:rowOff>
    </xdr:from>
    <xdr:ext cx="762000" cy="259045"/>
    <xdr:sp macro="" textlink="">
      <xdr:nvSpPr>
        <xdr:cNvPr id="469" name="テキスト ボックス 468"/>
        <xdr:cNvSpPr txBox="1"/>
      </xdr:nvSpPr>
      <xdr:spPr>
        <a:xfrm>
          <a:off x="13131800" y="312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16,618
16,565
135.67
10,856,023
10,476,692
259,195
6,059,547
12,812,516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年の合併後、分庁舎方式を採用していることや、隣町の消防業務を受託していることから職員数が多く人件費が高くなっている。</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年度は期末勤勉手当などが増加したことにより</a:t>
          </a:r>
          <a:r>
            <a:rPr kumimoji="1" lang="en-US" altLang="ja-JP" sz="1300">
              <a:latin typeface="ＭＳ Ｐゴシック" panose="020B0600070205080204" pitchFamily="50" charset="-128"/>
              <a:ea typeface="ＭＳ Ｐゴシック" panose="020B0600070205080204" pitchFamily="50" charset="-128"/>
            </a:rPr>
            <a:t>4,223</a:t>
          </a:r>
          <a:r>
            <a:rPr kumimoji="1" lang="ja-JP" altLang="en-US" sz="1300">
              <a:latin typeface="ＭＳ Ｐゴシック" panose="020B0600070205080204" pitchFamily="50" charset="-128"/>
              <a:ea typeface="ＭＳ Ｐゴシック" panose="020B0600070205080204" pitchFamily="50" charset="-128"/>
            </a:rPr>
            <a:t>千円増加しており、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en-US" sz="1300">
              <a:latin typeface="ＭＳ Ｐゴシック" panose="020B0600070205080204" pitchFamily="50" charset="-128"/>
              <a:ea typeface="ＭＳ Ｐゴシック" panose="020B0600070205080204" pitchFamily="50" charset="-128"/>
            </a:rPr>
            <a:t>今後も定員適正化計画に基づく職員数の管理を行うとともに、勧奨退職制度の実施等により人件費の抑制に努めていく。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24130</xdr:rowOff>
    </xdr:to>
    <xdr:cxnSp macro="">
      <xdr:nvCxnSpPr>
        <xdr:cNvPr id="66" name="直線コネクタ 65"/>
        <xdr:cNvCxnSpPr/>
      </xdr:nvCxnSpPr>
      <xdr:spPr>
        <a:xfrm flipV="1">
          <a:off x="3987800" y="6360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24130</xdr:rowOff>
    </xdr:to>
    <xdr:cxnSp macro="">
      <xdr:nvCxnSpPr>
        <xdr:cNvPr id="69" name="直線コネクタ 68"/>
        <xdr:cNvCxnSpPr/>
      </xdr:nvCxnSpPr>
      <xdr:spPr>
        <a:xfrm>
          <a:off x="3098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69850</xdr:rowOff>
    </xdr:to>
    <xdr:cxnSp macro="">
      <xdr:nvCxnSpPr>
        <xdr:cNvPr id="72" name="直線コネクタ 71"/>
        <xdr:cNvCxnSpPr/>
      </xdr:nvCxnSpPr>
      <xdr:spPr>
        <a:xfrm flipV="1">
          <a:off x="2209800" y="636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69850</xdr:rowOff>
    </xdr:to>
    <xdr:cxnSp macro="">
      <xdr:nvCxnSpPr>
        <xdr:cNvPr id="75" name="直線コネクタ 74"/>
        <xdr:cNvCxnSpPr/>
      </xdr:nvCxnSpPr>
      <xdr:spPr>
        <a:xfrm>
          <a:off x="1320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物件費全体で地籍調査事業の減少により</a:t>
          </a:r>
          <a:r>
            <a:rPr kumimoji="1" lang="en-US" altLang="ja-JP" sz="1300">
              <a:latin typeface="ＭＳ Ｐゴシック" panose="020B0600070205080204" pitchFamily="50" charset="-128"/>
              <a:ea typeface="ＭＳ Ｐゴシック" panose="020B0600070205080204" pitchFamily="50" charset="-128"/>
            </a:rPr>
            <a:t>110,571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％）、経常一般財源においても</a:t>
          </a:r>
          <a:r>
            <a:rPr kumimoji="1" lang="en-US" altLang="ja-JP" sz="1300">
              <a:latin typeface="ＭＳ Ｐゴシック" panose="020B0600070205080204" pitchFamily="50" charset="-128"/>
              <a:ea typeface="ＭＳ Ｐゴシック" panose="020B0600070205080204" pitchFamily="50" charset="-128"/>
            </a:rPr>
            <a:t>49,860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％）減少している。経常収支比率については類似団体を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％上回っている。今後も施設の統廃合や事務事業の徹底した見直しによる行財政基盤のスリム化を図り、経常経費の圧縮に努めていく。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138430</xdr:rowOff>
    </xdr:to>
    <xdr:cxnSp macro="">
      <xdr:nvCxnSpPr>
        <xdr:cNvPr id="127" name="直線コネクタ 126"/>
        <xdr:cNvCxnSpPr/>
      </xdr:nvCxnSpPr>
      <xdr:spPr>
        <a:xfrm flipV="1">
          <a:off x="15671800" y="2992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138430</xdr:rowOff>
    </xdr:to>
    <xdr:cxnSp macro="">
      <xdr:nvCxnSpPr>
        <xdr:cNvPr id="130" name="直線コネクタ 129"/>
        <xdr:cNvCxnSpPr/>
      </xdr:nvCxnSpPr>
      <xdr:spPr>
        <a:xfrm>
          <a:off x="14782800" y="3007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92710</xdr:rowOff>
    </xdr:to>
    <xdr:cxnSp macro="">
      <xdr:nvCxnSpPr>
        <xdr:cNvPr id="133" name="直線コネクタ 132"/>
        <xdr:cNvCxnSpPr/>
      </xdr:nvCxnSpPr>
      <xdr:spPr>
        <a:xfrm>
          <a:off x="13893800" y="2969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54610</xdr:rowOff>
    </xdr:to>
    <xdr:cxnSp macro="">
      <xdr:nvCxnSpPr>
        <xdr:cNvPr id="136" name="直線コネクタ 135"/>
        <xdr:cNvCxnSpPr/>
      </xdr:nvCxnSpPr>
      <xdr:spPr>
        <a:xfrm>
          <a:off x="13004800" y="2885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0" name="テキスト ボックス 139"/>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6" name="楕円 145"/>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7"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8" name="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9" name="テキスト ボックス 148"/>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0" name="楕円 149"/>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51" name="テキスト ボックス 150"/>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2" name="楕円 151"/>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3" name="テキスト ボックス 152"/>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55" name="テキスト ボックス 154"/>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扶助費全体で高齢者向け年金生活者等臨時福祉給付金等の減少により</a:t>
          </a:r>
          <a:r>
            <a:rPr kumimoji="1" lang="en-US" altLang="ja-JP" sz="1300">
              <a:latin typeface="ＭＳ Ｐゴシック" panose="020B0600070205080204" pitchFamily="50" charset="-128"/>
              <a:ea typeface="ＭＳ Ｐゴシック" panose="020B0600070205080204" pitchFamily="50" charset="-128"/>
            </a:rPr>
            <a:t>137,884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％）減少しているものの、経常一般財源においては私立保育所運営委託料などの増加により</a:t>
          </a:r>
          <a:r>
            <a:rPr kumimoji="1" lang="en-US" altLang="ja-JP" sz="1300">
              <a:latin typeface="ＭＳ Ｐゴシック" panose="020B0600070205080204" pitchFamily="50" charset="-128"/>
              <a:ea typeface="ＭＳ Ｐゴシック" panose="020B0600070205080204" pitchFamily="50" charset="-128"/>
            </a:rPr>
            <a:t>62,969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％）増加している。経常収支比率については類似団体と比較して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％下回っている。今後も少子高齢化や社会保障制度の見直しにより法定の扶助費の増加が見込まれるため、町単独で実施する施策についても見直しを検討しなければならない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112713</xdr:rowOff>
    </xdr:from>
    <xdr:to>
      <xdr:col>24</xdr:col>
      <xdr:colOff>25400</xdr:colOff>
      <xdr:row>55</xdr:row>
      <xdr:rowOff>84138</xdr:rowOff>
    </xdr:to>
    <xdr:cxnSp macro="">
      <xdr:nvCxnSpPr>
        <xdr:cNvPr id="192" name="直線コネクタ 191"/>
        <xdr:cNvCxnSpPr/>
      </xdr:nvCxnSpPr>
      <xdr:spPr>
        <a:xfrm>
          <a:off x="3987800" y="9371013"/>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112713</xdr:rowOff>
    </xdr:to>
    <xdr:cxnSp macro="">
      <xdr:nvCxnSpPr>
        <xdr:cNvPr id="195" name="直線コネクタ 194"/>
        <xdr:cNvCxnSpPr/>
      </xdr:nvCxnSpPr>
      <xdr:spPr>
        <a:xfrm>
          <a:off x="3098800" y="93281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155575</xdr:rowOff>
    </xdr:to>
    <xdr:cxnSp macro="">
      <xdr:nvCxnSpPr>
        <xdr:cNvPr id="198" name="直線コネクタ 197"/>
        <xdr:cNvCxnSpPr/>
      </xdr:nvCxnSpPr>
      <xdr:spPr>
        <a:xfrm flipV="1">
          <a:off x="2209800" y="93281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134002</xdr:rowOff>
    </xdr:from>
    <xdr:ext cx="762000" cy="259045"/>
    <xdr:sp macro="" textlink="">
      <xdr:nvSpPr>
        <xdr:cNvPr id="200" name="テキスト ボックス 199"/>
        <xdr:cNvSpPr txBox="1"/>
      </xdr:nvSpPr>
      <xdr:spPr>
        <a:xfrm>
          <a:off x="2717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155575</xdr:rowOff>
    </xdr:from>
    <xdr:to>
      <xdr:col>11</xdr:col>
      <xdr:colOff>9525</xdr:colOff>
      <xdr:row>54</xdr:row>
      <xdr:rowOff>155575</xdr:rowOff>
    </xdr:to>
    <xdr:cxnSp macro="">
      <xdr:nvCxnSpPr>
        <xdr:cNvPr id="201" name="直線コネクタ 200"/>
        <xdr:cNvCxnSpPr/>
      </xdr:nvCxnSpPr>
      <xdr:spPr>
        <a:xfrm>
          <a:off x="1320800" y="9413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05" name="テキスト ボックス 204"/>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33338</xdr:rowOff>
    </xdr:from>
    <xdr:to>
      <xdr:col>24</xdr:col>
      <xdr:colOff>76200</xdr:colOff>
      <xdr:row>55</xdr:row>
      <xdr:rowOff>134938</xdr:rowOff>
    </xdr:to>
    <xdr:sp macro="" textlink="">
      <xdr:nvSpPr>
        <xdr:cNvPr id="211" name="楕円 210"/>
        <xdr:cNvSpPr/>
      </xdr:nvSpPr>
      <xdr:spPr>
        <a:xfrm>
          <a:off x="47752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49865</xdr:rowOff>
    </xdr:from>
    <xdr:ext cx="762000" cy="259045"/>
    <xdr:sp macro="" textlink="">
      <xdr:nvSpPr>
        <xdr:cNvPr id="212" name="扶助費該当値テキスト"/>
        <xdr:cNvSpPr txBox="1"/>
      </xdr:nvSpPr>
      <xdr:spPr>
        <a:xfrm>
          <a:off x="4914900" y="930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61913</xdr:rowOff>
    </xdr:from>
    <xdr:to>
      <xdr:col>20</xdr:col>
      <xdr:colOff>38100</xdr:colOff>
      <xdr:row>54</xdr:row>
      <xdr:rowOff>163513</xdr:rowOff>
    </xdr:to>
    <xdr:sp macro="" textlink="">
      <xdr:nvSpPr>
        <xdr:cNvPr id="213" name="楕円 212"/>
        <xdr:cNvSpPr/>
      </xdr:nvSpPr>
      <xdr:spPr>
        <a:xfrm>
          <a:off x="3937000" y="93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2240</xdr:rowOff>
    </xdr:from>
    <xdr:ext cx="736600" cy="259045"/>
    <xdr:sp macro="" textlink="">
      <xdr:nvSpPr>
        <xdr:cNvPr id="214" name="テキスト ボックス 213"/>
        <xdr:cNvSpPr txBox="1"/>
      </xdr:nvSpPr>
      <xdr:spPr>
        <a:xfrm>
          <a:off x="3606800" y="9089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5" name="楕円 214"/>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6" name="テキスト ボックス 215"/>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104775</xdr:rowOff>
    </xdr:from>
    <xdr:to>
      <xdr:col>11</xdr:col>
      <xdr:colOff>60325</xdr:colOff>
      <xdr:row>55</xdr:row>
      <xdr:rowOff>34925</xdr:rowOff>
    </xdr:to>
    <xdr:sp macro="" textlink="">
      <xdr:nvSpPr>
        <xdr:cNvPr id="217" name="楕円 216"/>
        <xdr:cNvSpPr/>
      </xdr:nvSpPr>
      <xdr:spPr>
        <a:xfrm>
          <a:off x="2159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45102</xdr:rowOff>
    </xdr:from>
    <xdr:ext cx="762000" cy="259045"/>
    <xdr:sp macro="" textlink="">
      <xdr:nvSpPr>
        <xdr:cNvPr id="218" name="テキスト ボックス 217"/>
        <xdr:cNvSpPr txBox="1"/>
      </xdr:nvSpPr>
      <xdr:spPr>
        <a:xfrm>
          <a:off x="1828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104775</xdr:rowOff>
    </xdr:from>
    <xdr:to>
      <xdr:col>6</xdr:col>
      <xdr:colOff>171450</xdr:colOff>
      <xdr:row>55</xdr:row>
      <xdr:rowOff>34925</xdr:rowOff>
    </xdr:to>
    <xdr:sp macro="" textlink="">
      <xdr:nvSpPr>
        <xdr:cNvPr id="219" name="楕円 218"/>
        <xdr:cNvSpPr/>
      </xdr:nvSpPr>
      <xdr:spPr>
        <a:xfrm>
          <a:off x="1270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45102</xdr:rowOff>
    </xdr:from>
    <xdr:ext cx="762000" cy="259045"/>
    <xdr:sp macro="" textlink="">
      <xdr:nvSpPr>
        <xdr:cNvPr id="220" name="テキスト ボックス 219"/>
        <xdr:cNvSpPr txBox="1"/>
      </xdr:nvSpPr>
      <xdr:spPr>
        <a:xfrm>
          <a:off x="939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経常一般財源において維持補修費</a:t>
          </a:r>
          <a:r>
            <a:rPr kumimoji="1" lang="en-US" altLang="ja-JP" sz="1300">
              <a:latin typeface="ＭＳ Ｐゴシック" panose="020B0600070205080204" pitchFamily="50" charset="-128"/>
              <a:ea typeface="ＭＳ Ｐゴシック" panose="020B0600070205080204" pitchFamily="50" charset="-128"/>
            </a:rPr>
            <a:t>26,969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％）、投資及び出資・貸付金</a:t>
          </a:r>
          <a:r>
            <a:rPr kumimoji="1" lang="en-US" altLang="ja-JP" sz="1300">
              <a:latin typeface="ＭＳ Ｐゴシック" panose="020B0600070205080204" pitchFamily="50" charset="-128"/>
              <a:ea typeface="ＭＳ Ｐゴシック" panose="020B0600070205080204" pitchFamily="50" charset="-128"/>
            </a:rPr>
            <a:t>3,486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79.2</a:t>
          </a:r>
          <a:r>
            <a:rPr kumimoji="1" lang="ja-JP" altLang="en-US" sz="1300">
              <a:latin typeface="ＭＳ Ｐゴシック" panose="020B0600070205080204" pitchFamily="50" charset="-128"/>
              <a:ea typeface="ＭＳ Ｐゴシック" panose="020B0600070205080204" pitchFamily="50" charset="-128"/>
            </a:rPr>
            <a:t>％）減少したものの、繰出金で</a:t>
          </a:r>
          <a:r>
            <a:rPr kumimoji="1" lang="en-US" altLang="ja-JP" sz="1300">
              <a:latin typeface="ＭＳ Ｐゴシック" panose="020B0600070205080204" pitchFamily="50" charset="-128"/>
              <a:ea typeface="ＭＳ Ｐゴシック" panose="020B0600070205080204" pitchFamily="50" charset="-128"/>
            </a:rPr>
            <a:t>522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％）増加している。経常収支比率については類似団体と比較した場合に</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％下回っている。今後も各施設（インフラ）の老朽化に係る維持補修費の増加が予想されることから施設の統廃合を含めた適正な施設管理を行っていく。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24130</xdr:rowOff>
    </xdr:to>
    <xdr:cxnSp macro="">
      <xdr:nvCxnSpPr>
        <xdr:cNvPr id="250" name="直線コネクタ 249"/>
        <xdr:cNvCxnSpPr/>
      </xdr:nvCxnSpPr>
      <xdr:spPr>
        <a:xfrm flipV="1">
          <a:off x="15671800" y="977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168148</xdr:rowOff>
    </xdr:from>
    <xdr:to>
      <xdr:col>78</xdr:col>
      <xdr:colOff>69850</xdr:colOff>
      <xdr:row>57</xdr:row>
      <xdr:rowOff>24130</xdr:rowOff>
    </xdr:to>
    <xdr:cxnSp macro="">
      <xdr:nvCxnSpPr>
        <xdr:cNvPr id="253" name="直線コネクタ 252"/>
        <xdr:cNvCxnSpPr/>
      </xdr:nvCxnSpPr>
      <xdr:spPr>
        <a:xfrm>
          <a:off x="14782800" y="9769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168148</xdr:rowOff>
    </xdr:from>
    <xdr:to>
      <xdr:col>73</xdr:col>
      <xdr:colOff>180975</xdr:colOff>
      <xdr:row>57</xdr:row>
      <xdr:rowOff>1270</xdr:rowOff>
    </xdr:to>
    <xdr:cxnSp macro="">
      <xdr:nvCxnSpPr>
        <xdr:cNvPr id="256" name="直線コネクタ 255"/>
        <xdr:cNvCxnSpPr/>
      </xdr:nvCxnSpPr>
      <xdr:spPr>
        <a:xfrm flipV="1">
          <a:off x="13893800" y="9769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1270</xdr:rowOff>
    </xdr:to>
    <xdr:cxnSp macro="">
      <xdr:nvCxnSpPr>
        <xdr:cNvPr id="259" name="直線コネクタ 258"/>
        <xdr:cNvCxnSpPr/>
      </xdr:nvCxnSpPr>
      <xdr:spPr>
        <a:xfrm>
          <a:off x="13004800" y="9760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9" name="楕円 268"/>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70"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1" name="楕円 270"/>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72" name="テキスト ボックス 27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117348</xdr:rowOff>
    </xdr:from>
    <xdr:to>
      <xdr:col>74</xdr:col>
      <xdr:colOff>31750</xdr:colOff>
      <xdr:row>57</xdr:row>
      <xdr:rowOff>47498</xdr:rowOff>
    </xdr:to>
    <xdr:sp macro="" textlink="">
      <xdr:nvSpPr>
        <xdr:cNvPr id="273" name="楕円 272"/>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57675</xdr:rowOff>
    </xdr:from>
    <xdr:ext cx="762000" cy="259045"/>
    <xdr:sp macro="" textlink="">
      <xdr:nvSpPr>
        <xdr:cNvPr id="274" name="テキスト ボックス 273"/>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5" name="楕円 274"/>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6" name="テキスト ボックス 275"/>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77" name="楕円 276"/>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78" name="テキスト ボックス 277"/>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補助費全体で</a:t>
          </a:r>
          <a:r>
            <a:rPr kumimoji="1" lang="en-US" altLang="ja-JP" sz="1300">
              <a:latin typeface="ＭＳ Ｐゴシック" panose="020B0600070205080204" pitchFamily="50" charset="-128"/>
              <a:ea typeface="ＭＳ Ｐゴシック" panose="020B0600070205080204" pitchFamily="50" charset="-128"/>
            </a:rPr>
            <a:t>369,419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30.3</a:t>
          </a:r>
          <a:r>
            <a:rPr kumimoji="1" lang="ja-JP" altLang="en-US" sz="1300">
              <a:latin typeface="ＭＳ Ｐゴシック" panose="020B0600070205080204" pitchFamily="50" charset="-128"/>
              <a:ea typeface="ＭＳ Ｐゴシック" panose="020B0600070205080204" pitchFamily="50" charset="-128"/>
            </a:rPr>
            <a:t>％）増加しているものの、経常一般財源においては病院事業会計繰出経費（基準内繰出）の減少により</a:t>
          </a:r>
          <a:r>
            <a:rPr kumimoji="1" lang="en-US" altLang="ja-JP" sz="1300">
              <a:latin typeface="ＭＳ Ｐゴシック" panose="020B0600070205080204" pitchFamily="50" charset="-128"/>
              <a:ea typeface="ＭＳ Ｐゴシック" panose="020B0600070205080204" pitchFamily="50" charset="-128"/>
            </a:rPr>
            <a:t>13,847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％）減少している。経常収支比率については類似団体と比較した場合に</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％下回っている。今後も単独施策に係る補助金や公共的団体への補助金について、実績清算の徹底や剰余金が無いかのチェックを行うなど、引き続き見直しを行っていく。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72136</xdr:rowOff>
    </xdr:to>
    <xdr:cxnSp macro="">
      <xdr:nvCxnSpPr>
        <xdr:cNvPr id="308" name="直線コネクタ 307"/>
        <xdr:cNvCxnSpPr/>
      </xdr:nvCxnSpPr>
      <xdr:spPr>
        <a:xfrm flipV="1">
          <a:off x="15671800" y="62306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72136</xdr:rowOff>
    </xdr:to>
    <xdr:cxnSp macro="">
      <xdr:nvCxnSpPr>
        <xdr:cNvPr id="311" name="直線コネクタ 310"/>
        <xdr:cNvCxnSpPr/>
      </xdr:nvCxnSpPr>
      <xdr:spPr>
        <a:xfrm>
          <a:off x="14782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122428</xdr:rowOff>
    </xdr:to>
    <xdr:cxnSp macro="">
      <xdr:nvCxnSpPr>
        <xdr:cNvPr id="314" name="直線コネクタ 313"/>
        <xdr:cNvCxnSpPr/>
      </xdr:nvCxnSpPr>
      <xdr:spPr>
        <a:xfrm flipV="1">
          <a:off x="13893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6" name="テキスト ボックス 315"/>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92710</xdr:rowOff>
    </xdr:to>
    <xdr:cxnSp macro="">
      <xdr:nvCxnSpPr>
        <xdr:cNvPr id="317" name="直線コネクタ 316"/>
        <xdr:cNvCxnSpPr/>
      </xdr:nvCxnSpPr>
      <xdr:spPr>
        <a:xfrm flipV="1">
          <a:off x="13004800" y="62946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7" name="楕円 326"/>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8"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9" name="楕円 328"/>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0" name="テキスト ボックス 329"/>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1" name="楕円 330"/>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2" name="テキスト ボックス 331"/>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3" name="楕円 332"/>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4" name="テキスト ボックス 333"/>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5" name="楕円 334"/>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6" name="テキスト ボックス 335"/>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公債費全体で</a:t>
          </a:r>
          <a:r>
            <a:rPr kumimoji="1" lang="en-US" altLang="ja-JP" sz="1300">
              <a:latin typeface="ＭＳ Ｐゴシック" panose="020B0600070205080204" pitchFamily="50" charset="-128"/>
              <a:ea typeface="ＭＳ Ｐゴシック" panose="020B0600070205080204" pitchFamily="50" charset="-128"/>
            </a:rPr>
            <a:t>105,227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％）の増となり、経常収支比率は類似団体を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上回っている。過去に高金利債の繰上償還を行い、県の住宅資金貸付金の繰上償還を行ったが、新病院や給食センターの建設に充てた元利償還や今後予定されている公共施設の高台移転など、公債費の上昇が将来の町財政を圧迫することが危惧されるため、安易に合併特例事業債に頼ることなく事業の精査による事業費の抑制など公債費の抑制に努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113285</xdr:rowOff>
    </xdr:from>
    <xdr:to>
      <xdr:col>24</xdr:col>
      <xdr:colOff>25400</xdr:colOff>
      <xdr:row>79</xdr:row>
      <xdr:rowOff>10413</xdr:rowOff>
    </xdr:to>
    <xdr:cxnSp macro="">
      <xdr:nvCxnSpPr>
        <xdr:cNvPr id="366" name="直線コネクタ 365"/>
        <xdr:cNvCxnSpPr/>
      </xdr:nvCxnSpPr>
      <xdr:spPr>
        <a:xfrm>
          <a:off x="3987800" y="13486385"/>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76708</xdr:rowOff>
    </xdr:from>
    <xdr:to>
      <xdr:col>19</xdr:col>
      <xdr:colOff>187325</xdr:colOff>
      <xdr:row>78</xdr:row>
      <xdr:rowOff>113285</xdr:rowOff>
    </xdr:to>
    <xdr:cxnSp macro="">
      <xdr:nvCxnSpPr>
        <xdr:cNvPr id="369" name="直線コネクタ 368"/>
        <xdr:cNvCxnSpPr/>
      </xdr:nvCxnSpPr>
      <xdr:spPr>
        <a:xfrm>
          <a:off x="3098800" y="134498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78</xdr:row>
      <xdr:rowOff>85852</xdr:rowOff>
    </xdr:to>
    <xdr:cxnSp macro="">
      <xdr:nvCxnSpPr>
        <xdr:cNvPr id="372" name="直線コネクタ 371"/>
        <xdr:cNvCxnSpPr/>
      </xdr:nvCxnSpPr>
      <xdr:spPr>
        <a:xfrm flipV="1">
          <a:off x="2209800" y="13449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85852</xdr:rowOff>
    </xdr:to>
    <xdr:cxnSp macro="">
      <xdr:nvCxnSpPr>
        <xdr:cNvPr id="375" name="直線コネクタ 374"/>
        <xdr:cNvCxnSpPr/>
      </xdr:nvCxnSpPr>
      <xdr:spPr>
        <a:xfrm>
          <a:off x="1320800" y="13413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77" name="テキスト ボックス 376"/>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9" name="テキスト ボックス 378"/>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131063</xdr:rowOff>
    </xdr:from>
    <xdr:to>
      <xdr:col>24</xdr:col>
      <xdr:colOff>76200</xdr:colOff>
      <xdr:row>79</xdr:row>
      <xdr:rowOff>61213</xdr:rowOff>
    </xdr:to>
    <xdr:sp macro="" textlink="">
      <xdr:nvSpPr>
        <xdr:cNvPr id="385" name="楕円 384"/>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103140</xdr:rowOff>
    </xdr:from>
    <xdr:ext cx="762000" cy="259045"/>
    <xdr:sp macro="" textlink="">
      <xdr:nvSpPr>
        <xdr:cNvPr id="386"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62485</xdr:rowOff>
    </xdr:from>
    <xdr:to>
      <xdr:col>20</xdr:col>
      <xdr:colOff>38100</xdr:colOff>
      <xdr:row>78</xdr:row>
      <xdr:rowOff>164085</xdr:rowOff>
    </xdr:to>
    <xdr:sp macro="" textlink="">
      <xdr:nvSpPr>
        <xdr:cNvPr id="387" name="楕円 386"/>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148862</xdr:rowOff>
    </xdr:from>
    <xdr:ext cx="736600" cy="259045"/>
    <xdr:sp macro="" textlink="">
      <xdr:nvSpPr>
        <xdr:cNvPr id="388" name="テキスト ボックス 387"/>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25908</xdr:rowOff>
    </xdr:from>
    <xdr:to>
      <xdr:col>15</xdr:col>
      <xdr:colOff>149225</xdr:colOff>
      <xdr:row>78</xdr:row>
      <xdr:rowOff>127508</xdr:rowOff>
    </xdr:to>
    <xdr:sp macro="" textlink="">
      <xdr:nvSpPr>
        <xdr:cNvPr id="389" name="楕円 388"/>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112285</xdr:rowOff>
    </xdr:from>
    <xdr:ext cx="762000" cy="259045"/>
    <xdr:sp macro="" textlink="">
      <xdr:nvSpPr>
        <xdr:cNvPr id="390" name="テキスト ボックス 389"/>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35052</xdr:rowOff>
    </xdr:from>
    <xdr:to>
      <xdr:col>11</xdr:col>
      <xdr:colOff>60325</xdr:colOff>
      <xdr:row>78</xdr:row>
      <xdr:rowOff>136652</xdr:rowOff>
    </xdr:to>
    <xdr:sp macro="" textlink="">
      <xdr:nvSpPr>
        <xdr:cNvPr id="391" name="楕円 390"/>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92" name="テキスト ボックス 391"/>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3" name="楕円 392"/>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4" name="テキスト ボックス 39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公債費以外で最も経常一般財源の大きいものが人件費（</a:t>
          </a:r>
          <a:r>
            <a:rPr kumimoji="1" lang="en-US" altLang="ja-JP" sz="1300">
              <a:latin typeface="ＭＳ Ｐゴシック" panose="020B0600070205080204" pitchFamily="50" charset="-128"/>
              <a:ea typeface="ＭＳ Ｐゴシック" panose="020B0600070205080204" pitchFamily="50" charset="-128"/>
            </a:rPr>
            <a:t>1,511,221</a:t>
          </a:r>
          <a:r>
            <a:rPr kumimoji="1" lang="ja-JP" altLang="en-US" sz="1300">
              <a:latin typeface="ＭＳ Ｐゴシック" panose="020B0600070205080204" pitchFamily="50" charset="-128"/>
              <a:ea typeface="ＭＳ Ｐゴシック" panose="020B0600070205080204" pitchFamily="50" charset="-128"/>
            </a:rPr>
            <a:t>千円）であり、引き続き抑制に努めていくとともに、義務的経費以外の物件費（</a:t>
          </a:r>
          <a:r>
            <a:rPr kumimoji="1" lang="en-US" altLang="ja-JP" sz="1300">
              <a:latin typeface="ＭＳ Ｐゴシック" panose="020B0600070205080204" pitchFamily="50" charset="-128"/>
              <a:ea typeface="ＭＳ Ｐゴシック" panose="020B0600070205080204" pitchFamily="50" charset="-128"/>
            </a:rPr>
            <a:t>934,772</a:t>
          </a:r>
          <a:r>
            <a:rPr kumimoji="1" lang="ja-JP" altLang="en-US" sz="1300">
              <a:latin typeface="ＭＳ Ｐゴシック" panose="020B0600070205080204" pitchFamily="50" charset="-128"/>
              <a:ea typeface="ＭＳ Ｐゴシック" panose="020B0600070205080204" pitchFamily="50" charset="-128"/>
            </a:rPr>
            <a:t>千円）や補助費等（</a:t>
          </a:r>
          <a:r>
            <a:rPr kumimoji="1" lang="en-US" altLang="ja-JP" sz="1300">
              <a:latin typeface="ＭＳ Ｐゴシック" panose="020B0600070205080204" pitchFamily="50" charset="-128"/>
              <a:ea typeface="ＭＳ Ｐゴシック" panose="020B0600070205080204" pitchFamily="50" charset="-128"/>
            </a:rPr>
            <a:t>683,587</a:t>
          </a:r>
          <a:r>
            <a:rPr kumimoji="1" lang="ja-JP" altLang="en-US" sz="1300">
              <a:latin typeface="ＭＳ Ｐゴシック" panose="020B0600070205080204" pitchFamily="50" charset="-128"/>
              <a:ea typeface="ＭＳ Ｐゴシック" panose="020B0600070205080204" pitchFamily="50" charset="-128"/>
            </a:rPr>
            <a:t>千円）の抑制にも努めていかなければならない。</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xdr:rowOff>
    </xdr:from>
    <xdr:to>
      <xdr:col>82</xdr:col>
      <xdr:colOff>107950</xdr:colOff>
      <xdr:row>75</xdr:row>
      <xdr:rowOff>43180</xdr:rowOff>
    </xdr:to>
    <xdr:cxnSp macro="">
      <xdr:nvCxnSpPr>
        <xdr:cNvPr id="427" name="直線コネクタ 426"/>
        <xdr:cNvCxnSpPr/>
      </xdr:nvCxnSpPr>
      <xdr:spPr>
        <a:xfrm flipV="1">
          <a:off x="15671800" y="128752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43180</xdr:rowOff>
    </xdr:to>
    <xdr:cxnSp macro="">
      <xdr:nvCxnSpPr>
        <xdr:cNvPr id="430" name="直線コネクタ 429"/>
        <xdr:cNvCxnSpPr/>
      </xdr:nvCxnSpPr>
      <xdr:spPr>
        <a:xfrm>
          <a:off x="14782800" y="128371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75</xdr:row>
      <xdr:rowOff>58420</xdr:rowOff>
    </xdr:to>
    <xdr:cxnSp macro="">
      <xdr:nvCxnSpPr>
        <xdr:cNvPr id="433" name="直線コネクタ 432"/>
        <xdr:cNvCxnSpPr/>
      </xdr:nvCxnSpPr>
      <xdr:spPr>
        <a:xfrm flipV="1">
          <a:off x="13893800" y="128371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132097</xdr:rowOff>
    </xdr:from>
    <xdr:ext cx="762000" cy="259045"/>
    <xdr:sp macro="" textlink="">
      <xdr:nvSpPr>
        <xdr:cNvPr id="435" name="テキスト ボックス 434"/>
        <xdr:cNvSpPr txBox="1"/>
      </xdr:nvSpPr>
      <xdr:spPr>
        <a:xfrm>
          <a:off x="14401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58420</xdr:rowOff>
    </xdr:from>
    <xdr:to>
      <xdr:col>69</xdr:col>
      <xdr:colOff>92075</xdr:colOff>
      <xdr:row>75</xdr:row>
      <xdr:rowOff>119380</xdr:rowOff>
    </xdr:to>
    <xdr:cxnSp macro="">
      <xdr:nvCxnSpPr>
        <xdr:cNvPr id="436" name="直線コネクタ 435"/>
        <xdr:cNvCxnSpPr/>
      </xdr:nvCxnSpPr>
      <xdr:spPr>
        <a:xfrm flipV="1">
          <a:off x="13004800" y="12917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124477</xdr:rowOff>
    </xdr:from>
    <xdr:ext cx="762000" cy="259045"/>
    <xdr:sp macro="" textlink="">
      <xdr:nvSpPr>
        <xdr:cNvPr id="438" name="テキスト ボックス 437"/>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137160</xdr:rowOff>
    </xdr:from>
    <xdr:to>
      <xdr:col>82</xdr:col>
      <xdr:colOff>158750</xdr:colOff>
      <xdr:row>75</xdr:row>
      <xdr:rowOff>67310</xdr:rowOff>
    </xdr:to>
    <xdr:sp macro="" textlink="">
      <xdr:nvSpPr>
        <xdr:cNvPr id="446" name="楕円 445"/>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153687</xdr:rowOff>
    </xdr:from>
    <xdr:ext cx="762000" cy="259045"/>
    <xdr:sp macro="" textlink="">
      <xdr:nvSpPr>
        <xdr:cNvPr id="447" name="公債費以外該当値テキスト"/>
        <xdr:cNvSpPr txBox="1"/>
      </xdr:nvSpPr>
      <xdr:spPr>
        <a:xfrm>
          <a:off x="16598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163830</xdr:rowOff>
    </xdr:from>
    <xdr:to>
      <xdr:col>78</xdr:col>
      <xdr:colOff>120650</xdr:colOff>
      <xdr:row>75</xdr:row>
      <xdr:rowOff>93980</xdr:rowOff>
    </xdr:to>
    <xdr:sp macro="" textlink="">
      <xdr:nvSpPr>
        <xdr:cNvPr id="448" name="楕円 447"/>
        <xdr:cNvSpPr/>
      </xdr:nvSpPr>
      <xdr:spPr>
        <a:xfrm>
          <a:off x="15621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104157</xdr:rowOff>
    </xdr:from>
    <xdr:ext cx="736600" cy="259045"/>
    <xdr:sp macro="" textlink="">
      <xdr:nvSpPr>
        <xdr:cNvPr id="449" name="テキスト ボックス 448"/>
        <xdr:cNvSpPr txBox="1"/>
      </xdr:nvSpPr>
      <xdr:spPr>
        <a:xfrm>
          <a:off x="15290800" y="126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50" name="楕円 449"/>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1" name="テキスト ボックス 450"/>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xdr:rowOff>
    </xdr:from>
    <xdr:to>
      <xdr:col>69</xdr:col>
      <xdr:colOff>142875</xdr:colOff>
      <xdr:row>75</xdr:row>
      <xdr:rowOff>109220</xdr:rowOff>
    </xdr:to>
    <xdr:sp macro="" textlink="">
      <xdr:nvSpPr>
        <xdr:cNvPr id="452" name="楕円 451"/>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119397</xdr:rowOff>
    </xdr:from>
    <xdr:ext cx="762000" cy="259045"/>
    <xdr:sp macro="" textlink="">
      <xdr:nvSpPr>
        <xdr:cNvPr id="453" name="テキスト ボックス 452"/>
        <xdr:cNvSpPr txBox="1"/>
      </xdr:nvSpPr>
      <xdr:spPr>
        <a:xfrm>
          <a:off x="13512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68580</xdr:rowOff>
    </xdr:from>
    <xdr:to>
      <xdr:col>65</xdr:col>
      <xdr:colOff>53975</xdr:colOff>
      <xdr:row>75</xdr:row>
      <xdr:rowOff>170180</xdr:rowOff>
    </xdr:to>
    <xdr:sp macro="" textlink="">
      <xdr:nvSpPr>
        <xdr:cNvPr id="454" name="楕円 453"/>
        <xdr:cNvSpPr/>
      </xdr:nvSpPr>
      <xdr:spPr>
        <a:xfrm>
          <a:off x="12954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154957</xdr:rowOff>
    </xdr:from>
    <xdr:ext cx="762000" cy="259045"/>
    <xdr:sp macro="" textlink="">
      <xdr:nvSpPr>
        <xdr:cNvPr id="455" name="テキスト ボックス 454"/>
        <xdr:cNvSpPr txBox="1"/>
      </xdr:nvSpPr>
      <xdr:spPr>
        <a:xfrm>
          <a:off x="12623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167914</xdr:rowOff>
    </xdr:from>
    <xdr:to>
      <xdr:col>29</xdr:col>
      <xdr:colOff>127000</xdr:colOff>
      <xdr:row>15</xdr:row>
      <xdr:rowOff>39424</xdr:rowOff>
    </xdr:to>
    <xdr:cxnSp macro="">
      <xdr:nvCxnSpPr>
        <xdr:cNvPr id="52" name="直線コネクタ 51"/>
        <xdr:cNvCxnSpPr/>
      </xdr:nvCxnSpPr>
      <xdr:spPr bwMode="auto">
        <a:xfrm flipV="1">
          <a:off x="5003800" y="2615839"/>
          <a:ext cx="647700" cy="42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39424</xdr:rowOff>
    </xdr:from>
    <xdr:to>
      <xdr:col>26</xdr:col>
      <xdr:colOff>50800</xdr:colOff>
      <xdr:row>15</xdr:row>
      <xdr:rowOff>43719</xdr:rowOff>
    </xdr:to>
    <xdr:cxnSp macro="">
      <xdr:nvCxnSpPr>
        <xdr:cNvPr id="55" name="直線コネクタ 54"/>
        <xdr:cNvCxnSpPr/>
      </xdr:nvCxnSpPr>
      <xdr:spPr bwMode="auto">
        <a:xfrm flipV="1">
          <a:off x="4305300" y="2658799"/>
          <a:ext cx="698500" cy="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43719</xdr:rowOff>
    </xdr:from>
    <xdr:to>
      <xdr:col>22</xdr:col>
      <xdr:colOff>114300</xdr:colOff>
      <xdr:row>15</xdr:row>
      <xdr:rowOff>100395</xdr:rowOff>
    </xdr:to>
    <xdr:cxnSp macro="">
      <xdr:nvCxnSpPr>
        <xdr:cNvPr id="58" name="直線コネクタ 57"/>
        <xdr:cNvCxnSpPr/>
      </xdr:nvCxnSpPr>
      <xdr:spPr bwMode="auto">
        <a:xfrm flipV="1">
          <a:off x="3606800" y="2663094"/>
          <a:ext cx="698500" cy="5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100395</xdr:rowOff>
    </xdr:from>
    <xdr:to>
      <xdr:col>18</xdr:col>
      <xdr:colOff>177800</xdr:colOff>
      <xdr:row>16</xdr:row>
      <xdr:rowOff>18687</xdr:rowOff>
    </xdr:to>
    <xdr:cxnSp macro="">
      <xdr:nvCxnSpPr>
        <xdr:cNvPr id="61" name="直線コネクタ 60"/>
        <xdr:cNvCxnSpPr/>
      </xdr:nvCxnSpPr>
      <xdr:spPr bwMode="auto">
        <a:xfrm flipV="1">
          <a:off x="2908300" y="2719770"/>
          <a:ext cx="698500" cy="89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117114</xdr:rowOff>
    </xdr:from>
    <xdr:to>
      <xdr:col>29</xdr:col>
      <xdr:colOff>177800</xdr:colOff>
      <xdr:row>15</xdr:row>
      <xdr:rowOff>47264</xdr:rowOff>
    </xdr:to>
    <xdr:sp macro="" textlink="">
      <xdr:nvSpPr>
        <xdr:cNvPr id="71" name="楕円 70"/>
        <xdr:cNvSpPr/>
      </xdr:nvSpPr>
      <xdr:spPr bwMode="auto">
        <a:xfrm>
          <a:off x="5600700" y="256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133641</xdr:rowOff>
    </xdr:from>
    <xdr:ext cx="762000" cy="259045"/>
    <xdr:sp macro="" textlink="">
      <xdr:nvSpPr>
        <xdr:cNvPr id="72" name="人口1人当たり決算額の推移該当値テキスト130"/>
        <xdr:cNvSpPr txBox="1"/>
      </xdr:nvSpPr>
      <xdr:spPr>
        <a:xfrm>
          <a:off x="5740400" y="241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160074</xdr:rowOff>
    </xdr:from>
    <xdr:to>
      <xdr:col>26</xdr:col>
      <xdr:colOff>101600</xdr:colOff>
      <xdr:row>15</xdr:row>
      <xdr:rowOff>90224</xdr:rowOff>
    </xdr:to>
    <xdr:sp macro="" textlink="">
      <xdr:nvSpPr>
        <xdr:cNvPr id="73" name="楕円 72"/>
        <xdr:cNvSpPr/>
      </xdr:nvSpPr>
      <xdr:spPr bwMode="auto">
        <a:xfrm>
          <a:off x="4953000" y="260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100401</xdr:rowOff>
    </xdr:from>
    <xdr:ext cx="736600" cy="259045"/>
    <xdr:sp macro="" textlink="">
      <xdr:nvSpPr>
        <xdr:cNvPr id="74" name="テキスト ボックス 73"/>
        <xdr:cNvSpPr txBox="1"/>
      </xdr:nvSpPr>
      <xdr:spPr>
        <a:xfrm>
          <a:off x="4622800" y="2376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164369</xdr:rowOff>
    </xdr:from>
    <xdr:to>
      <xdr:col>22</xdr:col>
      <xdr:colOff>165100</xdr:colOff>
      <xdr:row>15</xdr:row>
      <xdr:rowOff>94519</xdr:rowOff>
    </xdr:to>
    <xdr:sp macro="" textlink="">
      <xdr:nvSpPr>
        <xdr:cNvPr id="75" name="楕円 74"/>
        <xdr:cNvSpPr/>
      </xdr:nvSpPr>
      <xdr:spPr bwMode="auto">
        <a:xfrm>
          <a:off x="4254500" y="261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104696</xdr:rowOff>
    </xdr:from>
    <xdr:ext cx="762000" cy="259045"/>
    <xdr:sp macro="" textlink="">
      <xdr:nvSpPr>
        <xdr:cNvPr id="76" name="テキスト ボックス 75"/>
        <xdr:cNvSpPr txBox="1"/>
      </xdr:nvSpPr>
      <xdr:spPr>
        <a:xfrm>
          <a:off x="3924300" y="238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49595</xdr:rowOff>
    </xdr:from>
    <xdr:to>
      <xdr:col>19</xdr:col>
      <xdr:colOff>38100</xdr:colOff>
      <xdr:row>15</xdr:row>
      <xdr:rowOff>151195</xdr:rowOff>
    </xdr:to>
    <xdr:sp macro="" textlink="">
      <xdr:nvSpPr>
        <xdr:cNvPr id="77" name="楕円 76"/>
        <xdr:cNvSpPr/>
      </xdr:nvSpPr>
      <xdr:spPr bwMode="auto">
        <a:xfrm>
          <a:off x="3556000" y="266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161372</xdr:rowOff>
    </xdr:from>
    <xdr:ext cx="762000" cy="259045"/>
    <xdr:sp macro="" textlink="">
      <xdr:nvSpPr>
        <xdr:cNvPr id="78" name="テキスト ボックス 77"/>
        <xdr:cNvSpPr txBox="1"/>
      </xdr:nvSpPr>
      <xdr:spPr>
        <a:xfrm>
          <a:off x="3225800" y="243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139337</xdr:rowOff>
    </xdr:from>
    <xdr:to>
      <xdr:col>15</xdr:col>
      <xdr:colOff>101600</xdr:colOff>
      <xdr:row>16</xdr:row>
      <xdr:rowOff>69487</xdr:rowOff>
    </xdr:to>
    <xdr:sp macro="" textlink="">
      <xdr:nvSpPr>
        <xdr:cNvPr id="79" name="楕円 78"/>
        <xdr:cNvSpPr/>
      </xdr:nvSpPr>
      <xdr:spPr bwMode="auto">
        <a:xfrm>
          <a:off x="2857500" y="2758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79664</xdr:rowOff>
    </xdr:from>
    <xdr:ext cx="762000" cy="259045"/>
    <xdr:sp macro="" textlink="">
      <xdr:nvSpPr>
        <xdr:cNvPr id="80" name="テキスト ボックス 79"/>
        <xdr:cNvSpPr txBox="1"/>
      </xdr:nvSpPr>
      <xdr:spPr>
        <a:xfrm>
          <a:off x="2527300" y="25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26416</xdr:rowOff>
    </xdr:from>
    <xdr:to>
      <xdr:col>29</xdr:col>
      <xdr:colOff>127000</xdr:colOff>
      <xdr:row>35</xdr:row>
      <xdr:rowOff>99435</xdr:rowOff>
    </xdr:to>
    <xdr:cxnSp macro="">
      <xdr:nvCxnSpPr>
        <xdr:cNvPr id="113" name="直線コネクタ 112"/>
        <xdr:cNvCxnSpPr/>
      </xdr:nvCxnSpPr>
      <xdr:spPr bwMode="auto">
        <a:xfrm flipV="1">
          <a:off x="5003800" y="6636766"/>
          <a:ext cx="647700" cy="7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108628</xdr:rowOff>
    </xdr:from>
    <xdr:ext cx="762000" cy="259045"/>
    <xdr:sp macro="" textlink="">
      <xdr:nvSpPr>
        <xdr:cNvPr id="114" name="人口1人当たり決算額の推移平均値テキスト445"/>
        <xdr:cNvSpPr txBox="1"/>
      </xdr:nvSpPr>
      <xdr:spPr>
        <a:xfrm>
          <a:off x="5740400" y="671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99435</xdr:rowOff>
    </xdr:from>
    <xdr:to>
      <xdr:col>26</xdr:col>
      <xdr:colOff>50800</xdr:colOff>
      <xdr:row>35</xdr:row>
      <xdr:rowOff>114694</xdr:rowOff>
    </xdr:to>
    <xdr:cxnSp macro="">
      <xdr:nvCxnSpPr>
        <xdr:cNvPr id="116" name="直線コネクタ 115"/>
        <xdr:cNvCxnSpPr/>
      </xdr:nvCxnSpPr>
      <xdr:spPr bwMode="auto">
        <a:xfrm flipV="1">
          <a:off x="4305300" y="6709785"/>
          <a:ext cx="698500" cy="15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114694</xdr:rowOff>
    </xdr:from>
    <xdr:to>
      <xdr:col>22</xdr:col>
      <xdr:colOff>114300</xdr:colOff>
      <xdr:row>35</xdr:row>
      <xdr:rowOff>122162</xdr:rowOff>
    </xdr:to>
    <xdr:cxnSp macro="">
      <xdr:nvCxnSpPr>
        <xdr:cNvPr id="119" name="直線コネクタ 118"/>
        <xdr:cNvCxnSpPr/>
      </xdr:nvCxnSpPr>
      <xdr:spPr bwMode="auto">
        <a:xfrm flipV="1">
          <a:off x="3606800" y="6725044"/>
          <a:ext cx="698500" cy="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206735</xdr:rowOff>
    </xdr:from>
    <xdr:ext cx="762000" cy="259045"/>
    <xdr:sp macro="" textlink="">
      <xdr:nvSpPr>
        <xdr:cNvPr id="121" name="テキスト ボックス 120"/>
        <xdr:cNvSpPr txBox="1"/>
      </xdr:nvSpPr>
      <xdr:spPr>
        <a:xfrm>
          <a:off x="3924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122162</xdr:rowOff>
    </xdr:from>
    <xdr:to>
      <xdr:col>18</xdr:col>
      <xdr:colOff>177800</xdr:colOff>
      <xdr:row>35</xdr:row>
      <xdr:rowOff>154718</xdr:rowOff>
    </xdr:to>
    <xdr:cxnSp macro="">
      <xdr:nvCxnSpPr>
        <xdr:cNvPr id="122" name="直線コネクタ 121"/>
        <xdr:cNvCxnSpPr/>
      </xdr:nvCxnSpPr>
      <xdr:spPr bwMode="auto">
        <a:xfrm flipV="1">
          <a:off x="2908300" y="6732512"/>
          <a:ext cx="698500" cy="32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168330</xdr:rowOff>
    </xdr:from>
    <xdr:ext cx="762000" cy="259045"/>
    <xdr:sp macro="" textlink="">
      <xdr:nvSpPr>
        <xdr:cNvPr id="124" name="テキスト ボックス 123"/>
        <xdr:cNvSpPr txBox="1"/>
      </xdr:nvSpPr>
      <xdr:spPr>
        <a:xfrm>
          <a:off x="32258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318516</xdr:rowOff>
    </xdr:from>
    <xdr:to>
      <xdr:col>29</xdr:col>
      <xdr:colOff>177800</xdr:colOff>
      <xdr:row>35</xdr:row>
      <xdr:rowOff>77216</xdr:rowOff>
    </xdr:to>
    <xdr:sp macro="" textlink="">
      <xdr:nvSpPr>
        <xdr:cNvPr id="132" name="楕円 131"/>
        <xdr:cNvSpPr/>
      </xdr:nvSpPr>
      <xdr:spPr bwMode="auto">
        <a:xfrm>
          <a:off x="5600700" y="658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163593</xdr:rowOff>
    </xdr:from>
    <xdr:ext cx="762000" cy="259045"/>
    <xdr:sp macro="" textlink="">
      <xdr:nvSpPr>
        <xdr:cNvPr id="133" name="人口1人当たり決算額の推移該当値テキスト445"/>
        <xdr:cNvSpPr txBox="1"/>
      </xdr:nvSpPr>
      <xdr:spPr>
        <a:xfrm>
          <a:off x="5740400" y="643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48635</xdr:rowOff>
    </xdr:from>
    <xdr:to>
      <xdr:col>26</xdr:col>
      <xdr:colOff>101600</xdr:colOff>
      <xdr:row>35</xdr:row>
      <xdr:rowOff>150235</xdr:rowOff>
    </xdr:to>
    <xdr:sp macro="" textlink="">
      <xdr:nvSpPr>
        <xdr:cNvPr id="134" name="楕円 133"/>
        <xdr:cNvSpPr/>
      </xdr:nvSpPr>
      <xdr:spPr bwMode="auto">
        <a:xfrm>
          <a:off x="4953000" y="665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160412</xdr:rowOff>
    </xdr:from>
    <xdr:ext cx="736600" cy="259045"/>
    <xdr:sp macro="" textlink="">
      <xdr:nvSpPr>
        <xdr:cNvPr id="135" name="テキスト ボックス 134"/>
        <xdr:cNvSpPr txBox="1"/>
      </xdr:nvSpPr>
      <xdr:spPr>
        <a:xfrm>
          <a:off x="4622800" y="642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63894</xdr:rowOff>
    </xdr:from>
    <xdr:to>
      <xdr:col>22</xdr:col>
      <xdr:colOff>165100</xdr:colOff>
      <xdr:row>35</xdr:row>
      <xdr:rowOff>165494</xdr:rowOff>
    </xdr:to>
    <xdr:sp macro="" textlink="">
      <xdr:nvSpPr>
        <xdr:cNvPr id="136" name="楕円 135"/>
        <xdr:cNvSpPr/>
      </xdr:nvSpPr>
      <xdr:spPr bwMode="auto">
        <a:xfrm>
          <a:off x="4254500" y="667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175671</xdr:rowOff>
    </xdr:from>
    <xdr:ext cx="762000" cy="259045"/>
    <xdr:sp macro="" textlink="">
      <xdr:nvSpPr>
        <xdr:cNvPr id="137" name="テキスト ボックス 136"/>
        <xdr:cNvSpPr txBox="1"/>
      </xdr:nvSpPr>
      <xdr:spPr>
        <a:xfrm>
          <a:off x="3924300" y="644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71362</xdr:rowOff>
    </xdr:from>
    <xdr:to>
      <xdr:col>19</xdr:col>
      <xdr:colOff>38100</xdr:colOff>
      <xdr:row>35</xdr:row>
      <xdr:rowOff>172962</xdr:rowOff>
    </xdr:to>
    <xdr:sp macro="" textlink="">
      <xdr:nvSpPr>
        <xdr:cNvPr id="138" name="楕円 137"/>
        <xdr:cNvSpPr/>
      </xdr:nvSpPr>
      <xdr:spPr bwMode="auto">
        <a:xfrm>
          <a:off x="3556000" y="668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183139</xdr:rowOff>
    </xdr:from>
    <xdr:ext cx="762000" cy="259045"/>
    <xdr:sp macro="" textlink="">
      <xdr:nvSpPr>
        <xdr:cNvPr id="139" name="テキスト ボックス 138"/>
        <xdr:cNvSpPr txBox="1"/>
      </xdr:nvSpPr>
      <xdr:spPr>
        <a:xfrm>
          <a:off x="3225800" y="645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103918</xdr:rowOff>
    </xdr:from>
    <xdr:to>
      <xdr:col>15</xdr:col>
      <xdr:colOff>101600</xdr:colOff>
      <xdr:row>35</xdr:row>
      <xdr:rowOff>205518</xdr:rowOff>
    </xdr:to>
    <xdr:sp macro="" textlink="">
      <xdr:nvSpPr>
        <xdr:cNvPr id="140" name="楕円 139"/>
        <xdr:cNvSpPr/>
      </xdr:nvSpPr>
      <xdr:spPr bwMode="auto">
        <a:xfrm>
          <a:off x="2857500" y="671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190295</xdr:rowOff>
    </xdr:from>
    <xdr:ext cx="762000" cy="259045"/>
    <xdr:sp macro="" textlink="">
      <xdr:nvSpPr>
        <xdr:cNvPr id="141" name="テキスト ボックス 140"/>
        <xdr:cNvSpPr txBox="1"/>
      </xdr:nvSpPr>
      <xdr:spPr>
        <a:xfrm>
          <a:off x="2527300" y="68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16,618
16,565
135.67
10,856,023
10,476,692
259,195
6,059,547
12,812,516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55740</xdr:rowOff>
    </xdr:from>
    <xdr:to>
      <xdr:col>24</xdr:col>
      <xdr:colOff>63500</xdr:colOff>
      <xdr:row>33</xdr:row>
      <xdr:rowOff>78524</xdr:rowOff>
    </xdr:to>
    <xdr:cxnSp macro="">
      <xdr:nvCxnSpPr>
        <xdr:cNvPr id="61" name="直線コネクタ 60"/>
        <xdr:cNvCxnSpPr/>
      </xdr:nvCxnSpPr>
      <xdr:spPr>
        <a:xfrm flipV="1">
          <a:off x="3797300" y="5713590"/>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78524</xdr:rowOff>
    </xdr:from>
    <xdr:to>
      <xdr:col>19</xdr:col>
      <xdr:colOff>177800</xdr:colOff>
      <xdr:row>33</xdr:row>
      <xdr:rowOff>102819</xdr:rowOff>
    </xdr:to>
    <xdr:cxnSp macro="">
      <xdr:nvCxnSpPr>
        <xdr:cNvPr id="64" name="直線コネクタ 63"/>
        <xdr:cNvCxnSpPr/>
      </xdr:nvCxnSpPr>
      <xdr:spPr>
        <a:xfrm flipV="1">
          <a:off x="2908300" y="5736374"/>
          <a:ext cx="889000" cy="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102819</xdr:rowOff>
    </xdr:from>
    <xdr:to>
      <xdr:col>15</xdr:col>
      <xdr:colOff>50800</xdr:colOff>
      <xdr:row>33</xdr:row>
      <xdr:rowOff>111455</xdr:rowOff>
    </xdr:to>
    <xdr:cxnSp macro="">
      <xdr:nvCxnSpPr>
        <xdr:cNvPr id="67" name="直線コネクタ 66"/>
        <xdr:cNvCxnSpPr/>
      </xdr:nvCxnSpPr>
      <xdr:spPr>
        <a:xfrm flipV="1">
          <a:off x="2019300" y="5760669"/>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111455</xdr:rowOff>
    </xdr:from>
    <xdr:to>
      <xdr:col>10</xdr:col>
      <xdr:colOff>114300</xdr:colOff>
      <xdr:row>33</xdr:row>
      <xdr:rowOff>139281</xdr:rowOff>
    </xdr:to>
    <xdr:cxnSp macro="">
      <xdr:nvCxnSpPr>
        <xdr:cNvPr id="70" name="直線コネクタ 69"/>
        <xdr:cNvCxnSpPr/>
      </xdr:nvCxnSpPr>
      <xdr:spPr>
        <a:xfrm flipV="1">
          <a:off x="1130300" y="5769305"/>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4940</xdr:rowOff>
    </xdr:from>
    <xdr:to>
      <xdr:col>24</xdr:col>
      <xdr:colOff>114300</xdr:colOff>
      <xdr:row>33</xdr:row>
      <xdr:rowOff>106540</xdr:rowOff>
    </xdr:to>
    <xdr:sp macro="" textlink="">
      <xdr:nvSpPr>
        <xdr:cNvPr id="80" name="楕円 79"/>
        <xdr:cNvSpPr/>
      </xdr:nvSpPr>
      <xdr:spPr>
        <a:xfrm>
          <a:off x="4584700" y="56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27817</xdr:rowOff>
    </xdr:from>
    <xdr:ext cx="599010" cy="259045"/>
    <xdr:sp macro="" textlink="">
      <xdr:nvSpPr>
        <xdr:cNvPr id="81" name="人件費該当値テキスト"/>
        <xdr:cNvSpPr txBox="1"/>
      </xdr:nvSpPr>
      <xdr:spPr>
        <a:xfrm>
          <a:off x="4686300" y="551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27724</xdr:rowOff>
    </xdr:from>
    <xdr:to>
      <xdr:col>20</xdr:col>
      <xdr:colOff>38100</xdr:colOff>
      <xdr:row>33</xdr:row>
      <xdr:rowOff>129324</xdr:rowOff>
    </xdr:to>
    <xdr:sp macro="" textlink="">
      <xdr:nvSpPr>
        <xdr:cNvPr id="82" name="楕円 81"/>
        <xdr:cNvSpPr/>
      </xdr:nvSpPr>
      <xdr:spPr>
        <a:xfrm>
          <a:off x="3746500" y="56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145851</xdr:rowOff>
    </xdr:from>
    <xdr:ext cx="599010" cy="259045"/>
    <xdr:sp macro="" textlink="">
      <xdr:nvSpPr>
        <xdr:cNvPr id="83" name="テキスト ボックス 82"/>
        <xdr:cNvSpPr txBox="1"/>
      </xdr:nvSpPr>
      <xdr:spPr>
        <a:xfrm>
          <a:off x="3497795" y="54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52019</xdr:rowOff>
    </xdr:from>
    <xdr:to>
      <xdr:col>15</xdr:col>
      <xdr:colOff>101600</xdr:colOff>
      <xdr:row>33</xdr:row>
      <xdr:rowOff>153619</xdr:rowOff>
    </xdr:to>
    <xdr:sp macro="" textlink="">
      <xdr:nvSpPr>
        <xdr:cNvPr id="84" name="楕円 83"/>
        <xdr:cNvSpPr/>
      </xdr:nvSpPr>
      <xdr:spPr>
        <a:xfrm>
          <a:off x="2857500" y="570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170146</xdr:rowOff>
    </xdr:from>
    <xdr:ext cx="599010" cy="259045"/>
    <xdr:sp macro="" textlink="">
      <xdr:nvSpPr>
        <xdr:cNvPr id="85" name="テキスト ボックス 84"/>
        <xdr:cNvSpPr txBox="1"/>
      </xdr:nvSpPr>
      <xdr:spPr>
        <a:xfrm>
          <a:off x="2608795" y="548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60655</xdr:rowOff>
    </xdr:from>
    <xdr:to>
      <xdr:col>10</xdr:col>
      <xdr:colOff>165100</xdr:colOff>
      <xdr:row>33</xdr:row>
      <xdr:rowOff>162255</xdr:rowOff>
    </xdr:to>
    <xdr:sp macro="" textlink="">
      <xdr:nvSpPr>
        <xdr:cNvPr id="86" name="楕円 85"/>
        <xdr:cNvSpPr/>
      </xdr:nvSpPr>
      <xdr:spPr>
        <a:xfrm>
          <a:off x="1968500" y="57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7332</xdr:rowOff>
    </xdr:from>
    <xdr:ext cx="599010" cy="259045"/>
    <xdr:sp macro="" textlink="">
      <xdr:nvSpPr>
        <xdr:cNvPr id="87" name="テキスト ボックス 86"/>
        <xdr:cNvSpPr txBox="1"/>
      </xdr:nvSpPr>
      <xdr:spPr>
        <a:xfrm>
          <a:off x="1719795" y="549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88481</xdr:rowOff>
    </xdr:from>
    <xdr:to>
      <xdr:col>6</xdr:col>
      <xdr:colOff>38100</xdr:colOff>
      <xdr:row>34</xdr:row>
      <xdr:rowOff>18631</xdr:rowOff>
    </xdr:to>
    <xdr:sp macro="" textlink="">
      <xdr:nvSpPr>
        <xdr:cNvPr id="88" name="楕円 87"/>
        <xdr:cNvSpPr/>
      </xdr:nvSpPr>
      <xdr:spPr>
        <a:xfrm>
          <a:off x="1079500" y="57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35158</xdr:rowOff>
    </xdr:from>
    <xdr:ext cx="599010" cy="259045"/>
    <xdr:sp macro="" textlink="">
      <xdr:nvSpPr>
        <xdr:cNvPr id="89" name="テキスト ボックス 88"/>
        <xdr:cNvSpPr txBox="1"/>
      </xdr:nvSpPr>
      <xdr:spPr>
        <a:xfrm>
          <a:off x="830795" y="552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32761</xdr:rowOff>
    </xdr:from>
    <xdr:to>
      <xdr:col>24</xdr:col>
      <xdr:colOff>63500</xdr:colOff>
      <xdr:row>56</xdr:row>
      <xdr:rowOff>52622</xdr:rowOff>
    </xdr:to>
    <xdr:cxnSp macro="">
      <xdr:nvCxnSpPr>
        <xdr:cNvPr id="116" name="直線コネクタ 115"/>
        <xdr:cNvCxnSpPr/>
      </xdr:nvCxnSpPr>
      <xdr:spPr>
        <a:xfrm>
          <a:off x="3797300" y="9633961"/>
          <a:ext cx="8382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32761</xdr:rowOff>
    </xdr:from>
    <xdr:to>
      <xdr:col>19</xdr:col>
      <xdr:colOff>177800</xdr:colOff>
      <xdr:row>56</xdr:row>
      <xdr:rowOff>58739</xdr:rowOff>
    </xdr:to>
    <xdr:cxnSp macro="">
      <xdr:nvCxnSpPr>
        <xdr:cNvPr id="119" name="直線コネクタ 118"/>
        <xdr:cNvCxnSpPr/>
      </xdr:nvCxnSpPr>
      <xdr:spPr>
        <a:xfrm flipV="1">
          <a:off x="2908300" y="9633961"/>
          <a:ext cx="8890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58739</xdr:rowOff>
    </xdr:from>
    <xdr:to>
      <xdr:col>15</xdr:col>
      <xdr:colOff>50800</xdr:colOff>
      <xdr:row>56</xdr:row>
      <xdr:rowOff>96134</xdr:rowOff>
    </xdr:to>
    <xdr:cxnSp macro="">
      <xdr:nvCxnSpPr>
        <xdr:cNvPr id="122" name="直線コネクタ 121"/>
        <xdr:cNvCxnSpPr/>
      </xdr:nvCxnSpPr>
      <xdr:spPr>
        <a:xfrm flipV="1">
          <a:off x="2019300" y="9659939"/>
          <a:ext cx="8890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96134</xdr:rowOff>
    </xdr:from>
    <xdr:to>
      <xdr:col>10</xdr:col>
      <xdr:colOff>114300</xdr:colOff>
      <xdr:row>56</xdr:row>
      <xdr:rowOff>162514</xdr:rowOff>
    </xdr:to>
    <xdr:cxnSp macro="">
      <xdr:nvCxnSpPr>
        <xdr:cNvPr id="125" name="直線コネクタ 124"/>
        <xdr:cNvCxnSpPr/>
      </xdr:nvCxnSpPr>
      <xdr:spPr>
        <a:xfrm flipV="1">
          <a:off x="1130300" y="9697334"/>
          <a:ext cx="889000" cy="6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1822</xdr:rowOff>
    </xdr:from>
    <xdr:to>
      <xdr:col>24</xdr:col>
      <xdr:colOff>114300</xdr:colOff>
      <xdr:row>56</xdr:row>
      <xdr:rowOff>103422</xdr:rowOff>
    </xdr:to>
    <xdr:sp macro="" textlink="">
      <xdr:nvSpPr>
        <xdr:cNvPr id="135" name="楕円 134"/>
        <xdr:cNvSpPr/>
      </xdr:nvSpPr>
      <xdr:spPr>
        <a:xfrm>
          <a:off x="4584700" y="96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24699</xdr:rowOff>
    </xdr:from>
    <xdr:ext cx="534377" cy="259045"/>
    <xdr:sp macro="" textlink="">
      <xdr:nvSpPr>
        <xdr:cNvPr id="136" name="物件費該当値テキスト"/>
        <xdr:cNvSpPr txBox="1"/>
      </xdr:nvSpPr>
      <xdr:spPr>
        <a:xfrm>
          <a:off x="4686300" y="94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153411</xdr:rowOff>
    </xdr:from>
    <xdr:to>
      <xdr:col>20</xdr:col>
      <xdr:colOff>38100</xdr:colOff>
      <xdr:row>56</xdr:row>
      <xdr:rowOff>83561</xdr:rowOff>
    </xdr:to>
    <xdr:sp macro="" textlink="">
      <xdr:nvSpPr>
        <xdr:cNvPr id="137" name="楕円 136"/>
        <xdr:cNvSpPr/>
      </xdr:nvSpPr>
      <xdr:spPr>
        <a:xfrm>
          <a:off x="3746500" y="95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100088</xdr:rowOff>
    </xdr:from>
    <xdr:ext cx="534377" cy="259045"/>
    <xdr:sp macro="" textlink="">
      <xdr:nvSpPr>
        <xdr:cNvPr id="138" name="テキスト ボックス 137"/>
        <xdr:cNvSpPr txBox="1"/>
      </xdr:nvSpPr>
      <xdr:spPr>
        <a:xfrm>
          <a:off x="3530111" y="93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7939</xdr:rowOff>
    </xdr:from>
    <xdr:to>
      <xdr:col>15</xdr:col>
      <xdr:colOff>101600</xdr:colOff>
      <xdr:row>56</xdr:row>
      <xdr:rowOff>109539</xdr:rowOff>
    </xdr:to>
    <xdr:sp macro="" textlink="">
      <xdr:nvSpPr>
        <xdr:cNvPr id="139" name="楕円 138"/>
        <xdr:cNvSpPr/>
      </xdr:nvSpPr>
      <xdr:spPr>
        <a:xfrm>
          <a:off x="2857500" y="96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126066</xdr:rowOff>
    </xdr:from>
    <xdr:ext cx="534377" cy="259045"/>
    <xdr:sp macro="" textlink="">
      <xdr:nvSpPr>
        <xdr:cNvPr id="140" name="テキスト ボックス 139"/>
        <xdr:cNvSpPr txBox="1"/>
      </xdr:nvSpPr>
      <xdr:spPr>
        <a:xfrm>
          <a:off x="2641111" y="93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45334</xdr:rowOff>
    </xdr:from>
    <xdr:to>
      <xdr:col>10</xdr:col>
      <xdr:colOff>165100</xdr:colOff>
      <xdr:row>56</xdr:row>
      <xdr:rowOff>146934</xdr:rowOff>
    </xdr:to>
    <xdr:sp macro="" textlink="">
      <xdr:nvSpPr>
        <xdr:cNvPr id="141" name="楕円 140"/>
        <xdr:cNvSpPr/>
      </xdr:nvSpPr>
      <xdr:spPr>
        <a:xfrm>
          <a:off x="1968500" y="964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163461</xdr:rowOff>
    </xdr:from>
    <xdr:ext cx="534377" cy="259045"/>
    <xdr:sp macro="" textlink="">
      <xdr:nvSpPr>
        <xdr:cNvPr id="142" name="テキスト ボックス 141"/>
        <xdr:cNvSpPr txBox="1"/>
      </xdr:nvSpPr>
      <xdr:spPr>
        <a:xfrm>
          <a:off x="1752111" y="94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111714</xdr:rowOff>
    </xdr:from>
    <xdr:to>
      <xdr:col>6</xdr:col>
      <xdr:colOff>38100</xdr:colOff>
      <xdr:row>57</xdr:row>
      <xdr:rowOff>41864</xdr:rowOff>
    </xdr:to>
    <xdr:sp macro="" textlink="">
      <xdr:nvSpPr>
        <xdr:cNvPr id="143" name="楕円 142"/>
        <xdr:cNvSpPr/>
      </xdr:nvSpPr>
      <xdr:spPr>
        <a:xfrm>
          <a:off x="1079500" y="971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58391</xdr:rowOff>
    </xdr:from>
    <xdr:ext cx="534377" cy="259045"/>
    <xdr:sp macro="" textlink="">
      <xdr:nvSpPr>
        <xdr:cNvPr id="144" name="テキスト ボックス 143"/>
        <xdr:cNvSpPr txBox="1"/>
      </xdr:nvSpPr>
      <xdr:spPr>
        <a:xfrm>
          <a:off x="863111" y="94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91960</xdr:rowOff>
    </xdr:from>
    <xdr:to>
      <xdr:col>24</xdr:col>
      <xdr:colOff>63500</xdr:colOff>
      <xdr:row>77</xdr:row>
      <xdr:rowOff>159283</xdr:rowOff>
    </xdr:to>
    <xdr:cxnSp macro="">
      <xdr:nvCxnSpPr>
        <xdr:cNvPr id="173" name="直線コネクタ 172"/>
        <xdr:cNvCxnSpPr/>
      </xdr:nvCxnSpPr>
      <xdr:spPr>
        <a:xfrm>
          <a:off x="3797300" y="13293610"/>
          <a:ext cx="8382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91960</xdr:rowOff>
    </xdr:from>
    <xdr:to>
      <xdr:col>19</xdr:col>
      <xdr:colOff>177800</xdr:colOff>
      <xdr:row>77</xdr:row>
      <xdr:rowOff>161037</xdr:rowOff>
    </xdr:to>
    <xdr:cxnSp macro="">
      <xdr:nvCxnSpPr>
        <xdr:cNvPr id="176" name="直線コネクタ 175"/>
        <xdr:cNvCxnSpPr/>
      </xdr:nvCxnSpPr>
      <xdr:spPr>
        <a:xfrm flipV="1">
          <a:off x="2908300" y="13293610"/>
          <a:ext cx="889000" cy="6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35971</xdr:rowOff>
    </xdr:from>
    <xdr:ext cx="469744" cy="259045"/>
    <xdr:sp macro="" textlink="">
      <xdr:nvSpPr>
        <xdr:cNvPr id="178" name="テキスト ボックス 177"/>
        <xdr:cNvSpPr txBox="1"/>
      </xdr:nvSpPr>
      <xdr:spPr>
        <a:xfrm>
          <a:off x="3562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161037</xdr:rowOff>
    </xdr:from>
    <xdr:to>
      <xdr:col>15</xdr:col>
      <xdr:colOff>50800</xdr:colOff>
      <xdr:row>78</xdr:row>
      <xdr:rowOff>21628</xdr:rowOff>
    </xdr:to>
    <xdr:cxnSp macro="">
      <xdr:nvCxnSpPr>
        <xdr:cNvPr id="179" name="直線コネクタ 178"/>
        <xdr:cNvCxnSpPr/>
      </xdr:nvCxnSpPr>
      <xdr:spPr>
        <a:xfrm flipV="1">
          <a:off x="2019300" y="13362687"/>
          <a:ext cx="8890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49001</xdr:rowOff>
    </xdr:from>
    <xdr:ext cx="469744" cy="259045"/>
    <xdr:sp macro="" textlink="">
      <xdr:nvSpPr>
        <xdr:cNvPr id="181" name="テキスト ボックス 180"/>
        <xdr:cNvSpPr txBox="1"/>
      </xdr:nvSpPr>
      <xdr:spPr>
        <a:xfrm>
          <a:off x="2673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18238</xdr:rowOff>
    </xdr:from>
    <xdr:to>
      <xdr:col>10</xdr:col>
      <xdr:colOff>114300</xdr:colOff>
      <xdr:row>78</xdr:row>
      <xdr:rowOff>21628</xdr:rowOff>
    </xdr:to>
    <xdr:cxnSp macro="">
      <xdr:nvCxnSpPr>
        <xdr:cNvPr id="182" name="直線コネクタ 181"/>
        <xdr:cNvCxnSpPr/>
      </xdr:nvCxnSpPr>
      <xdr:spPr>
        <a:xfrm>
          <a:off x="1130300" y="13391338"/>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66564</xdr:rowOff>
    </xdr:from>
    <xdr:ext cx="469744" cy="259045"/>
    <xdr:sp macro="" textlink="">
      <xdr:nvSpPr>
        <xdr:cNvPr id="184" name="テキスト ボックス 183"/>
        <xdr:cNvSpPr txBox="1"/>
      </xdr:nvSpPr>
      <xdr:spPr>
        <a:xfrm>
          <a:off x="1784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88549</xdr:rowOff>
    </xdr:from>
    <xdr:ext cx="469744" cy="259045"/>
    <xdr:sp macro="" textlink="">
      <xdr:nvSpPr>
        <xdr:cNvPr id="186" name="テキスト ボックス 185"/>
        <xdr:cNvSpPr txBox="1"/>
      </xdr:nvSpPr>
      <xdr:spPr>
        <a:xfrm>
          <a:off x="895428"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108483</xdr:rowOff>
    </xdr:from>
    <xdr:to>
      <xdr:col>24</xdr:col>
      <xdr:colOff>114300</xdr:colOff>
      <xdr:row>78</xdr:row>
      <xdr:rowOff>38633</xdr:rowOff>
    </xdr:to>
    <xdr:sp macro="" textlink="">
      <xdr:nvSpPr>
        <xdr:cNvPr id="192" name="楕円 191"/>
        <xdr:cNvSpPr/>
      </xdr:nvSpPr>
      <xdr:spPr>
        <a:xfrm>
          <a:off x="4584700" y="133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86910</xdr:rowOff>
    </xdr:from>
    <xdr:ext cx="469744" cy="259045"/>
    <xdr:sp macro="" textlink="">
      <xdr:nvSpPr>
        <xdr:cNvPr id="193" name="維持補修費該当値テキスト"/>
        <xdr:cNvSpPr txBox="1"/>
      </xdr:nvSpPr>
      <xdr:spPr>
        <a:xfrm>
          <a:off x="4686300" y="1328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41160</xdr:rowOff>
    </xdr:from>
    <xdr:to>
      <xdr:col>20</xdr:col>
      <xdr:colOff>38100</xdr:colOff>
      <xdr:row>77</xdr:row>
      <xdr:rowOff>142760</xdr:rowOff>
    </xdr:to>
    <xdr:sp macro="" textlink="">
      <xdr:nvSpPr>
        <xdr:cNvPr id="194" name="楕円 193"/>
        <xdr:cNvSpPr/>
      </xdr:nvSpPr>
      <xdr:spPr>
        <a:xfrm>
          <a:off x="3746500" y="13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159287</xdr:rowOff>
    </xdr:from>
    <xdr:ext cx="469744" cy="259045"/>
    <xdr:sp macro="" textlink="">
      <xdr:nvSpPr>
        <xdr:cNvPr id="195" name="テキスト ボックス 194"/>
        <xdr:cNvSpPr txBox="1"/>
      </xdr:nvSpPr>
      <xdr:spPr>
        <a:xfrm>
          <a:off x="3562428" y="13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110237</xdr:rowOff>
    </xdr:from>
    <xdr:to>
      <xdr:col>15</xdr:col>
      <xdr:colOff>101600</xdr:colOff>
      <xdr:row>78</xdr:row>
      <xdr:rowOff>40387</xdr:rowOff>
    </xdr:to>
    <xdr:sp macro="" textlink="">
      <xdr:nvSpPr>
        <xdr:cNvPr id="196" name="楕円 195"/>
        <xdr:cNvSpPr/>
      </xdr:nvSpPr>
      <xdr:spPr>
        <a:xfrm>
          <a:off x="28575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56914</xdr:rowOff>
    </xdr:from>
    <xdr:ext cx="469744" cy="259045"/>
    <xdr:sp macro="" textlink="">
      <xdr:nvSpPr>
        <xdr:cNvPr id="197" name="テキスト ボックス 196"/>
        <xdr:cNvSpPr txBox="1"/>
      </xdr:nvSpPr>
      <xdr:spPr>
        <a:xfrm>
          <a:off x="2673428" y="1308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142278</xdr:rowOff>
    </xdr:from>
    <xdr:to>
      <xdr:col>10</xdr:col>
      <xdr:colOff>165100</xdr:colOff>
      <xdr:row>78</xdr:row>
      <xdr:rowOff>72428</xdr:rowOff>
    </xdr:to>
    <xdr:sp macro="" textlink="">
      <xdr:nvSpPr>
        <xdr:cNvPr id="198" name="楕円 197"/>
        <xdr:cNvSpPr/>
      </xdr:nvSpPr>
      <xdr:spPr>
        <a:xfrm>
          <a:off x="1968500" y="13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88955</xdr:rowOff>
    </xdr:from>
    <xdr:ext cx="469744" cy="259045"/>
    <xdr:sp macro="" textlink="">
      <xdr:nvSpPr>
        <xdr:cNvPr id="199" name="テキスト ボックス 198"/>
        <xdr:cNvSpPr txBox="1"/>
      </xdr:nvSpPr>
      <xdr:spPr>
        <a:xfrm>
          <a:off x="1784428" y="131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200" name="楕円 199"/>
        <xdr:cNvSpPr/>
      </xdr:nvSpPr>
      <xdr:spPr>
        <a:xfrm>
          <a:off x="1079500" y="133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85565</xdr:rowOff>
    </xdr:from>
    <xdr:ext cx="469744" cy="259045"/>
    <xdr:sp macro="" textlink="">
      <xdr:nvSpPr>
        <xdr:cNvPr id="201" name="テキスト ボックス 200"/>
        <xdr:cNvSpPr txBox="1"/>
      </xdr:nvSpPr>
      <xdr:spPr>
        <a:xfrm>
          <a:off x="895428" y="131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73619</xdr:rowOff>
    </xdr:from>
    <xdr:to>
      <xdr:col>24</xdr:col>
      <xdr:colOff>63500</xdr:colOff>
      <xdr:row>95</xdr:row>
      <xdr:rowOff>9268</xdr:rowOff>
    </xdr:to>
    <xdr:cxnSp macro="">
      <xdr:nvCxnSpPr>
        <xdr:cNvPr id="233" name="直線コネクタ 232"/>
        <xdr:cNvCxnSpPr/>
      </xdr:nvCxnSpPr>
      <xdr:spPr>
        <a:xfrm>
          <a:off x="3797300" y="16189919"/>
          <a:ext cx="8382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73619</xdr:rowOff>
    </xdr:from>
    <xdr:to>
      <xdr:col>19</xdr:col>
      <xdr:colOff>177800</xdr:colOff>
      <xdr:row>95</xdr:row>
      <xdr:rowOff>95597</xdr:rowOff>
    </xdr:to>
    <xdr:cxnSp macro="">
      <xdr:nvCxnSpPr>
        <xdr:cNvPr id="236" name="直線コネクタ 235"/>
        <xdr:cNvCxnSpPr/>
      </xdr:nvCxnSpPr>
      <xdr:spPr>
        <a:xfrm flipV="1">
          <a:off x="2908300" y="16189919"/>
          <a:ext cx="889000" cy="19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75921</xdr:rowOff>
    </xdr:from>
    <xdr:to>
      <xdr:col>15</xdr:col>
      <xdr:colOff>50800</xdr:colOff>
      <xdr:row>95</xdr:row>
      <xdr:rowOff>95597</xdr:rowOff>
    </xdr:to>
    <xdr:cxnSp macro="">
      <xdr:nvCxnSpPr>
        <xdr:cNvPr id="239" name="直線コネクタ 238"/>
        <xdr:cNvCxnSpPr/>
      </xdr:nvCxnSpPr>
      <xdr:spPr>
        <a:xfrm>
          <a:off x="2019300" y="16363671"/>
          <a:ext cx="8890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12447</xdr:rowOff>
    </xdr:from>
    <xdr:ext cx="534377" cy="259045"/>
    <xdr:sp macro="" textlink="">
      <xdr:nvSpPr>
        <xdr:cNvPr id="241" name="テキスト ボックス 240"/>
        <xdr:cNvSpPr txBox="1"/>
      </xdr:nvSpPr>
      <xdr:spPr>
        <a:xfrm>
          <a:off x="2641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75921</xdr:rowOff>
    </xdr:from>
    <xdr:to>
      <xdr:col>10</xdr:col>
      <xdr:colOff>114300</xdr:colOff>
      <xdr:row>96</xdr:row>
      <xdr:rowOff>27000</xdr:rowOff>
    </xdr:to>
    <xdr:cxnSp macro="">
      <xdr:nvCxnSpPr>
        <xdr:cNvPr id="242" name="直線コネクタ 241"/>
        <xdr:cNvCxnSpPr/>
      </xdr:nvCxnSpPr>
      <xdr:spPr>
        <a:xfrm flipV="1">
          <a:off x="1130300" y="16363671"/>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129918</xdr:rowOff>
    </xdr:from>
    <xdr:to>
      <xdr:col>24</xdr:col>
      <xdr:colOff>114300</xdr:colOff>
      <xdr:row>95</xdr:row>
      <xdr:rowOff>60068</xdr:rowOff>
    </xdr:to>
    <xdr:sp macro="" textlink="">
      <xdr:nvSpPr>
        <xdr:cNvPr id="252" name="楕円 251"/>
        <xdr:cNvSpPr/>
      </xdr:nvSpPr>
      <xdr:spPr>
        <a:xfrm>
          <a:off x="4584700" y="162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108345</xdr:rowOff>
    </xdr:from>
    <xdr:ext cx="534377" cy="259045"/>
    <xdr:sp macro="" textlink="">
      <xdr:nvSpPr>
        <xdr:cNvPr id="253" name="扶助費該当値テキスト"/>
        <xdr:cNvSpPr txBox="1"/>
      </xdr:nvSpPr>
      <xdr:spPr>
        <a:xfrm>
          <a:off x="4686300" y="1622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22819</xdr:rowOff>
    </xdr:from>
    <xdr:to>
      <xdr:col>20</xdr:col>
      <xdr:colOff>38100</xdr:colOff>
      <xdr:row>94</xdr:row>
      <xdr:rowOff>124419</xdr:rowOff>
    </xdr:to>
    <xdr:sp macro="" textlink="">
      <xdr:nvSpPr>
        <xdr:cNvPr id="254" name="楕円 253"/>
        <xdr:cNvSpPr/>
      </xdr:nvSpPr>
      <xdr:spPr>
        <a:xfrm>
          <a:off x="3746500" y="161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140946</xdr:rowOff>
    </xdr:from>
    <xdr:ext cx="534377" cy="259045"/>
    <xdr:sp macro="" textlink="">
      <xdr:nvSpPr>
        <xdr:cNvPr id="255" name="テキスト ボックス 254"/>
        <xdr:cNvSpPr txBox="1"/>
      </xdr:nvSpPr>
      <xdr:spPr>
        <a:xfrm>
          <a:off x="3530111" y="1591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44797</xdr:rowOff>
    </xdr:from>
    <xdr:to>
      <xdr:col>15</xdr:col>
      <xdr:colOff>101600</xdr:colOff>
      <xdr:row>95</xdr:row>
      <xdr:rowOff>146397</xdr:rowOff>
    </xdr:to>
    <xdr:sp macro="" textlink="">
      <xdr:nvSpPr>
        <xdr:cNvPr id="256" name="楕円 255"/>
        <xdr:cNvSpPr/>
      </xdr:nvSpPr>
      <xdr:spPr>
        <a:xfrm>
          <a:off x="2857500" y="163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162924</xdr:rowOff>
    </xdr:from>
    <xdr:ext cx="534377" cy="259045"/>
    <xdr:sp macro="" textlink="">
      <xdr:nvSpPr>
        <xdr:cNvPr id="257" name="テキスト ボックス 256"/>
        <xdr:cNvSpPr txBox="1"/>
      </xdr:nvSpPr>
      <xdr:spPr>
        <a:xfrm>
          <a:off x="2641111" y="1610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25121</xdr:rowOff>
    </xdr:from>
    <xdr:to>
      <xdr:col>10</xdr:col>
      <xdr:colOff>165100</xdr:colOff>
      <xdr:row>95</xdr:row>
      <xdr:rowOff>126721</xdr:rowOff>
    </xdr:to>
    <xdr:sp macro="" textlink="">
      <xdr:nvSpPr>
        <xdr:cNvPr id="258" name="楕円 257"/>
        <xdr:cNvSpPr/>
      </xdr:nvSpPr>
      <xdr:spPr>
        <a:xfrm>
          <a:off x="1968500" y="163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143248</xdr:rowOff>
    </xdr:from>
    <xdr:ext cx="534377" cy="259045"/>
    <xdr:sp macro="" textlink="">
      <xdr:nvSpPr>
        <xdr:cNvPr id="259" name="テキスト ボックス 258"/>
        <xdr:cNvSpPr txBox="1"/>
      </xdr:nvSpPr>
      <xdr:spPr>
        <a:xfrm>
          <a:off x="1752111" y="160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147650</xdr:rowOff>
    </xdr:from>
    <xdr:to>
      <xdr:col>6</xdr:col>
      <xdr:colOff>38100</xdr:colOff>
      <xdr:row>96</xdr:row>
      <xdr:rowOff>77800</xdr:rowOff>
    </xdr:to>
    <xdr:sp macro="" textlink="">
      <xdr:nvSpPr>
        <xdr:cNvPr id="260" name="楕円 259"/>
        <xdr:cNvSpPr/>
      </xdr:nvSpPr>
      <xdr:spPr>
        <a:xfrm>
          <a:off x="1079500" y="16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94327</xdr:rowOff>
    </xdr:from>
    <xdr:ext cx="534377" cy="259045"/>
    <xdr:sp macro="" textlink="">
      <xdr:nvSpPr>
        <xdr:cNvPr id="261" name="テキスト ボックス 260"/>
        <xdr:cNvSpPr txBox="1"/>
      </xdr:nvSpPr>
      <xdr:spPr>
        <a:xfrm>
          <a:off x="863111" y="162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86099</xdr:rowOff>
    </xdr:from>
    <xdr:to>
      <xdr:col>55</xdr:col>
      <xdr:colOff>0</xdr:colOff>
      <xdr:row>35</xdr:row>
      <xdr:rowOff>3531</xdr:rowOff>
    </xdr:to>
    <xdr:cxnSp macro="">
      <xdr:nvCxnSpPr>
        <xdr:cNvPr id="292" name="直線コネクタ 291"/>
        <xdr:cNvCxnSpPr/>
      </xdr:nvCxnSpPr>
      <xdr:spPr>
        <a:xfrm flipV="1">
          <a:off x="9639300" y="5743949"/>
          <a:ext cx="838200" cy="2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3531</xdr:rowOff>
    </xdr:from>
    <xdr:to>
      <xdr:col>50</xdr:col>
      <xdr:colOff>114300</xdr:colOff>
      <xdr:row>35</xdr:row>
      <xdr:rowOff>4413</xdr:rowOff>
    </xdr:to>
    <xdr:cxnSp macro="">
      <xdr:nvCxnSpPr>
        <xdr:cNvPr id="295" name="直線コネクタ 294"/>
        <xdr:cNvCxnSpPr/>
      </xdr:nvCxnSpPr>
      <xdr:spPr>
        <a:xfrm flipV="1">
          <a:off x="8750300" y="6004281"/>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4413</xdr:rowOff>
    </xdr:from>
    <xdr:to>
      <xdr:col>45</xdr:col>
      <xdr:colOff>177800</xdr:colOff>
      <xdr:row>35</xdr:row>
      <xdr:rowOff>77651</xdr:rowOff>
    </xdr:to>
    <xdr:cxnSp macro="">
      <xdr:nvCxnSpPr>
        <xdr:cNvPr id="298" name="直線コネクタ 297"/>
        <xdr:cNvCxnSpPr/>
      </xdr:nvCxnSpPr>
      <xdr:spPr>
        <a:xfrm flipV="1">
          <a:off x="7861300" y="6005163"/>
          <a:ext cx="889000" cy="7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0" name="テキスト ボックス 299"/>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8473</xdr:rowOff>
    </xdr:from>
    <xdr:to>
      <xdr:col>41</xdr:col>
      <xdr:colOff>50800</xdr:colOff>
      <xdr:row>35</xdr:row>
      <xdr:rowOff>77651</xdr:rowOff>
    </xdr:to>
    <xdr:cxnSp macro="">
      <xdr:nvCxnSpPr>
        <xdr:cNvPr id="301" name="直線コネクタ 300"/>
        <xdr:cNvCxnSpPr/>
      </xdr:nvCxnSpPr>
      <xdr:spPr>
        <a:xfrm>
          <a:off x="6972300" y="5837773"/>
          <a:ext cx="889000" cy="24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168815</xdr:rowOff>
    </xdr:from>
    <xdr:ext cx="534377" cy="259045"/>
    <xdr:sp macro="" textlink="">
      <xdr:nvSpPr>
        <xdr:cNvPr id="303" name="テキスト ボックス 302"/>
        <xdr:cNvSpPr txBox="1"/>
      </xdr:nvSpPr>
      <xdr:spPr>
        <a:xfrm>
          <a:off x="7594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2633</xdr:rowOff>
    </xdr:from>
    <xdr:ext cx="534377" cy="259045"/>
    <xdr:sp macro="" textlink="">
      <xdr:nvSpPr>
        <xdr:cNvPr id="305" name="テキスト ボックス 304"/>
        <xdr:cNvSpPr txBox="1"/>
      </xdr:nvSpPr>
      <xdr:spPr>
        <a:xfrm>
          <a:off x="6705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35299</xdr:rowOff>
    </xdr:from>
    <xdr:to>
      <xdr:col>55</xdr:col>
      <xdr:colOff>50800</xdr:colOff>
      <xdr:row>33</xdr:row>
      <xdr:rowOff>136899</xdr:rowOff>
    </xdr:to>
    <xdr:sp macro="" textlink="">
      <xdr:nvSpPr>
        <xdr:cNvPr id="311" name="楕円 310"/>
        <xdr:cNvSpPr/>
      </xdr:nvSpPr>
      <xdr:spPr>
        <a:xfrm>
          <a:off x="10426700" y="569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58176</xdr:rowOff>
    </xdr:from>
    <xdr:ext cx="534377" cy="259045"/>
    <xdr:sp macro="" textlink="">
      <xdr:nvSpPr>
        <xdr:cNvPr id="312" name="補助費等該当値テキスト"/>
        <xdr:cNvSpPr txBox="1"/>
      </xdr:nvSpPr>
      <xdr:spPr>
        <a:xfrm>
          <a:off x="10528300" y="55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124181</xdr:rowOff>
    </xdr:from>
    <xdr:to>
      <xdr:col>50</xdr:col>
      <xdr:colOff>165100</xdr:colOff>
      <xdr:row>35</xdr:row>
      <xdr:rowOff>54331</xdr:rowOff>
    </xdr:to>
    <xdr:sp macro="" textlink="">
      <xdr:nvSpPr>
        <xdr:cNvPr id="313" name="楕円 312"/>
        <xdr:cNvSpPr/>
      </xdr:nvSpPr>
      <xdr:spPr>
        <a:xfrm>
          <a:off x="9588500" y="59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70858</xdr:rowOff>
    </xdr:from>
    <xdr:ext cx="534377" cy="259045"/>
    <xdr:sp macro="" textlink="">
      <xdr:nvSpPr>
        <xdr:cNvPr id="314" name="テキスト ボックス 313"/>
        <xdr:cNvSpPr txBox="1"/>
      </xdr:nvSpPr>
      <xdr:spPr>
        <a:xfrm>
          <a:off x="9372111" y="572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125063</xdr:rowOff>
    </xdr:from>
    <xdr:to>
      <xdr:col>46</xdr:col>
      <xdr:colOff>38100</xdr:colOff>
      <xdr:row>35</xdr:row>
      <xdr:rowOff>55213</xdr:rowOff>
    </xdr:to>
    <xdr:sp macro="" textlink="">
      <xdr:nvSpPr>
        <xdr:cNvPr id="315" name="楕円 314"/>
        <xdr:cNvSpPr/>
      </xdr:nvSpPr>
      <xdr:spPr>
        <a:xfrm>
          <a:off x="8699500" y="59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71740</xdr:rowOff>
    </xdr:from>
    <xdr:ext cx="534377" cy="259045"/>
    <xdr:sp macro="" textlink="">
      <xdr:nvSpPr>
        <xdr:cNvPr id="316" name="テキスト ボックス 315"/>
        <xdr:cNvSpPr txBox="1"/>
      </xdr:nvSpPr>
      <xdr:spPr>
        <a:xfrm>
          <a:off x="8483111" y="57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26851</xdr:rowOff>
    </xdr:from>
    <xdr:to>
      <xdr:col>41</xdr:col>
      <xdr:colOff>101600</xdr:colOff>
      <xdr:row>35</xdr:row>
      <xdr:rowOff>128451</xdr:rowOff>
    </xdr:to>
    <xdr:sp macro="" textlink="">
      <xdr:nvSpPr>
        <xdr:cNvPr id="317" name="楕円 316"/>
        <xdr:cNvSpPr/>
      </xdr:nvSpPr>
      <xdr:spPr>
        <a:xfrm>
          <a:off x="7810500" y="60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144978</xdr:rowOff>
    </xdr:from>
    <xdr:ext cx="534377" cy="259045"/>
    <xdr:sp macro="" textlink="">
      <xdr:nvSpPr>
        <xdr:cNvPr id="318" name="テキスト ボックス 317"/>
        <xdr:cNvSpPr txBox="1"/>
      </xdr:nvSpPr>
      <xdr:spPr>
        <a:xfrm>
          <a:off x="7594111" y="580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129123</xdr:rowOff>
    </xdr:from>
    <xdr:to>
      <xdr:col>36</xdr:col>
      <xdr:colOff>165100</xdr:colOff>
      <xdr:row>34</xdr:row>
      <xdr:rowOff>59273</xdr:rowOff>
    </xdr:to>
    <xdr:sp macro="" textlink="">
      <xdr:nvSpPr>
        <xdr:cNvPr id="319" name="楕円 318"/>
        <xdr:cNvSpPr/>
      </xdr:nvSpPr>
      <xdr:spPr>
        <a:xfrm>
          <a:off x="6921500" y="57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75800</xdr:rowOff>
    </xdr:from>
    <xdr:ext cx="534377" cy="259045"/>
    <xdr:sp macro="" textlink="">
      <xdr:nvSpPr>
        <xdr:cNvPr id="320" name="テキスト ボックス 319"/>
        <xdr:cNvSpPr txBox="1"/>
      </xdr:nvSpPr>
      <xdr:spPr>
        <a:xfrm>
          <a:off x="6705111" y="556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49913</xdr:rowOff>
    </xdr:from>
    <xdr:to>
      <xdr:col>55</xdr:col>
      <xdr:colOff>0</xdr:colOff>
      <xdr:row>56</xdr:row>
      <xdr:rowOff>103688</xdr:rowOff>
    </xdr:to>
    <xdr:cxnSp macro="">
      <xdr:nvCxnSpPr>
        <xdr:cNvPr id="349" name="直線コネクタ 348"/>
        <xdr:cNvCxnSpPr/>
      </xdr:nvCxnSpPr>
      <xdr:spPr>
        <a:xfrm flipV="1">
          <a:off x="9639300" y="9651113"/>
          <a:ext cx="8382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14397</xdr:rowOff>
    </xdr:from>
    <xdr:to>
      <xdr:col>50</xdr:col>
      <xdr:colOff>114300</xdr:colOff>
      <xdr:row>56</xdr:row>
      <xdr:rowOff>103688</xdr:rowOff>
    </xdr:to>
    <xdr:cxnSp macro="">
      <xdr:nvCxnSpPr>
        <xdr:cNvPr id="352" name="直線コネクタ 351"/>
        <xdr:cNvCxnSpPr/>
      </xdr:nvCxnSpPr>
      <xdr:spPr>
        <a:xfrm>
          <a:off x="8750300" y="8929797"/>
          <a:ext cx="889000" cy="77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14397</xdr:rowOff>
    </xdr:from>
    <xdr:to>
      <xdr:col>45</xdr:col>
      <xdr:colOff>177800</xdr:colOff>
      <xdr:row>54</xdr:row>
      <xdr:rowOff>81034</xdr:rowOff>
    </xdr:to>
    <xdr:cxnSp macro="">
      <xdr:nvCxnSpPr>
        <xdr:cNvPr id="355" name="直線コネクタ 354"/>
        <xdr:cNvCxnSpPr/>
      </xdr:nvCxnSpPr>
      <xdr:spPr>
        <a:xfrm flipV="1">
          <a:off x="7861300" y="8929797"/>
          <a:ext cx="889000" cy="40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71373</xdr:rowOff>
    </xdr:from>
    <xdr:ext cx="534377" cy="259045"/>
    <xdr:sp macro="" textlink="">
      <xdr:nvSpPr>
        <xdr:cNvPr id="357" name="テキスト ボックス 356"/>
        <xdr:cNvSpPr txBox="1"/>
      </xdr:nvSpPr>
      <xdr:spPr>
        <a:xfrm>
          <a:off x="8483111" y="96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78215</xdr:rowOff>
    </xdr:from>
    <xdr:to>
      <xdr:col>41</xdr:col>
      <xdr:colOff>50800</xdr:colOff>
      <xdr:row>54</xdr:row>
      <xdr:rowOff>81034</xdr:rowOff>
    </xdr:to>
    <xdr:cxnSp macro="">
      <xdr:nvCxnSpPr>
        <xdr:cNvPr id="358" name="直線コネクタ 357"/>
        <xdr:cNvCxnSpPr/>
      </xdr:nvCxnSpPr>
      <xdr:spPr>
        <a:xfrm>
          <a:off x="6972300" y="9336515"/>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122915</xdr:rowOff>
    </xdr:from>
    <xdr:ext cx="534377" cy="259045"/>
    <xdr:sp macro="" textlink="">
      <xdr:nvSpPr>
        <xdr:cNvPr id="360" name="テキスト ボックス 359"/>
        <xdr:cNvSpPr txBox="1"/>
      </xdr:nvSpPr>
      <xdr:spPr>
        <a:xfrm>
          <a:off x="7594111" y="95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170563</xdr:rowOff>
    </xdr:from>
    <xdr:to>
      <xdr:col>55</xdr:col>
      <xdr:colOff>50800</xdr:colOff>
      <xdr:row>56</xdr:row>
      <xdr:rowOff>100713</xdr:rowOff>
    </xdr:to>
    <xdr:sp macro="" textlink="">
      <xdr:nvSpPr>
        <xdr:cNvPr id="368" name="楕円 367"/>
        <xdr:cNvSpPr/>
      </xdr:nvSpPr>
      <xdr:spPr>
        <a:xfrm>
          <a:off x="10426700" y="960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148990</xdr:rowOff>
    </xdr:from>
    <xdr:ext cx="534377" cy="259045"/>
    <xdr:sp macro="" textlink="">
      <xdr:nvSpPr>
        <xdr:cNvPr id="369" name="普通建設事業費該当値テキスト"/>
        <xdr:cNvSpPr txBox="1"/>
      </xdr:nvSpPr>
      <xdr:spPr>
        <a:xfrm>
          <a:off x="10528300" y="957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52888</xdr:rowOff>
    </xdr:from>
    <xdr:to>
      <xdr:col>50</xdr:col>
      <xdr:colOff>165100</xdr:colOff>
      <xdr:row>56</xdr:row>
      <xdr:rowOff>154488</xdr:rowOff>
    </xdr:to>
    <xdr:sp macro="" textlink="">
      <xdr:nvSpPr>
        <xdr:cNvPr id="370" name="楕円 369"/>
        <xdr:cNvSpPr/>
      </xdr:nvSpPr>
      <xdr:spPr>
        <a:xfrm>
          <a:off x="9588500" y="965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145615</xdr:rowOff>
    </xdr:from>
    <xdr:ext cx="534377" cy="259045"/>
    <xdr:sp macro="" textlink="">
      <xdr:nvSpPr>
        <xdr:cNvPr id="371" name="テキスト ボックス 370"/>
        <xdr:cNvSpPr txBox="1"/>
      </xdr:nvSpPr>
      <xdr:spPr>
        <a:xfrm>
          <a:off x="9372111" y="97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135047</xdr:rowOff>
    </xdr:from>
    <xdr:to>
      <xdr:col>46</xdr:col>
      <xdr:colOff>38100</xdr:colOff>
      <xdr:row>52</xdr:row>
      <xdr:rowOff>65197</xdr:rowOff>
    </xdr:to>
    <xdr:sp macro="" textlink="">
      <xdr:nvSpPr>
        <xdr:cNvPr id="372" name="楕円 371"/>
        <xdr:cNvSpPr/>
      </xdr:nvSpPr>
      <xdr:spPr>
        <a:xfrm>
          <a:off x="8699500" y="887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81724</xdr:rowOff>
    </xdr:from>
    <xdr:ext cx="599010" cy="259045"/>
    <xdr:sp macro="" textlink="">
      <xdr:nvSpPr>
        <xdr:cNvPr id="373" name="テキスト ボックス 372"/>
        <xdr:cNvSpPr txBox="1"/>
      </xdr:nvSpPr>
      <xdr:spPr>
        <a:xfrm>
          <a:off x="8450795" y="865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30234</xdr:rowOff>
    </xdr:from>
    <xdr:to>
      <xdr:col>41</xdr:col>
      <xdr:colOff>101600</xdr:colOff>
      <xdr:row>54</xdr:row>
      <xdr:rowOff>131834</xdr:rowOff>
    </xdr:to>
    <xdr:sp macro="" textlink="">
      <xdr:nvSpPr>
        <xdr:cNvPr id="374" name="楕円 373"/>
        <xdr:cNvSpPr/>
      </xdr:nvSpPr>
      <xdr:spPr>
        <a:xfrm>
          <a:off x="7810500" y="928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148361</xdr:rowOff>
    </xdr:from>
    <xdr:ext cx="599010" cy="259045"/>
    <xdr:sp macro="" textlink="">
      <xdr:nvSpPr>
        <xdr:cNvPr id="375" name="テキスト ボックス 374"/>
        <xdr:cNvSpPr txBox="1"/>
      </xdr:nvSpPr>
      <xdr:spPr>
        <a:xfrm>
          <a:off x="7561795" y="906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27415</xdr:rowOff>
    </xdr:from>
    <xdr:to>
      <xdr:col>36</xdr:col>
      <xdr:colOff>165100</xdr:colOff>
      <xdr:row>54</xdr:row>
      <xdr:rowOff>129015</xdr:rowOff>
    </xdr:to>
    <xdr:sp macro="" textlink="">
      <xdr:nvSpPr>
        <xdr:cNvPr id="376" name="楕円 375"/>
        <xdr:cNvSpPr/>
      </xdr:nvSpPr>
      <xdr:spPr>
        <a:xfrm>
          <a:off x="6921500" y="92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145542</xdr:rowOff>
    </xdr:from>
    <xdr:ext cx="599010" cy="259045"/>
    <xdr:sp macro="" textlink="">
      <xdr:nvSpPr>
        <xdr:cNvPr id="377" name="テキスト ボックス 376"/>
        <xdr:cNvSpPr txBox="1"/>
      </xdr:nvSpPr>
      <xdr:spPr>
        <a:xfrm>
          <a:off x="6672795" y="906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68165</xdr:rowOff>
    </xdr:from>
    <xdr:to>
      <xdr:col>55</xdr:col>
      <xdr:colOff>0</xdr:colOff>
      <xdr:row>77</xdr:row>
      <xdr:rowOff>140075</xdr:rowOff>
    </xdr:to>
    <xdr:cxnSp macro="">
      <xdr:nvCxnSpPr>
        <xdr:cNvPr id="408" name="直線コネクタ 407"/>
        <xdr:cNvCxnSpPr/>
      </xdr:nvCxnSpPr>
      <xdr:spPr>
        <a:xfrm>
          <a:off x="9639300" y="13269815"/>
          <a:ext cx="838200" cy="7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135993</xdr:rowOff>
    </xdr:from>
    <xdr:to>
      <xdr:col>50</xdr:col>
      <xdr:colOff>114300</xdr:colOff>
      <xdr:row>77</xdr:row>
      <xdr:rowOff>68165</xdr:rowOff>
    </xdr:to>
    <xdr:cxnSp macro="">
      <xdr:nvCxnSpPr>
        <xdr:cNvPr id="411" name="直線コネクタ 410"/>
        <xdr:cNvCxnSpPr/>
      </xdr:nvCxnSpPr>
      <xdr:spPr>
        <a:xfrm>
          <a:off x="8750300" y="12137493"/>
          <a:ext cx="889000" cy="11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135993</xdr:rowOff>
    </xdr:from>
    <xdr:to>
      <xdr:col>45</xdr:col>
      <xdr:colOff>177800</xdr:colOff>
      <xdr:row>74</xdr:row>
      <xdr:rowOff>92102</xdr:rowOff>
    </xdr:to>
    <xdr:cxnSp macro="">
      <xdr:nvCxnSpPr>
        <xdr:cNvPr id="414" name="直線コネクタ 413"/>
        <xdr:cNvCxnSpPr/>
      </xdr:nvCxnSpPr>
      <xdr:spPr>
        <a:xfrm flipV="1">
          <a:off x="7861300" y="12137493"/>
          <a:ext cx="889000" cy="6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155844</xdr:rowOff>
    </xdr:from>
    <xdr:ext cx="534377" cy="259045"/>
    <xdr:sp macro="" textlink="">
      <xdr:nvSpPr>
        <xdr:cNvPr id="416" name="テキスト ボックス 415"/>
        <xdr:cNvSpPr txBox="1"/>
      </xdr:nvSpPr>
      <xdr:spPr>
        <a:xfrm>
          <a:off x="8483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167045</xdr:rowOff>
    </xdr:from>
    <xdr:ext cx="534377" cy="259045"/>
    <xdr:sp macro="" textlink="">
      <xdr:nvSpPr>
        <xdr:cNvPr id="418" name="テキスト ボックス 417"/>
        <xdr:cNvSpPr txBox="1"/>
      </xdr:nvSpPr>
      <xdr:spPr>
        <a:xfrm>
          <a:off x="7594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89275</xdr:rowOff>
    </xdr:from>
    <xdr:to>
      <xdr:col>55</xdr:col>
      <xdr:colOff>50800</xdr:colOff>
      <xdr:row>78</xdr:row>
      <xdr:rowOff>19425</xdr:rowOff>
    </xdr:to>
    <xdr:sp macro="" textlink="">
      <xdr:nvSpPr>
        <xdr:cNvPr id="424" name="楕円 423"/>
        <xdr:cNvSpPr/>
      </xdr:nvSpPr>
      <xdr:spPr>
        <a:xfrm>
          <a:off x="10426700" y="132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67702</xdr:rowOff>
    </xdr:from>
    <xdr:ext cx="534377" cy="259045"/>
    <xdr:sp macro="" textlink="">
      <xdr:nvSpPr>
        <xdr:cNvPr id="425" name="普通建設事業費 （ うち新規整備　）該当値テキスト"/>
        <xdr:cNvSpPr txBox="1"/>
      </xdr:nvSpPr>
      <xdr:spPr>
        <a:xfrm>
          <a:off x="10528300" y="132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17365</xdr:rowOff>
    </xdr:from>
    <xdr:to>
      <xdr:col>50</xdr:col>
      <xdr:colOff>165100</xdr:colOff>
      <xdr:row>77</xdr:row>
      <xdr:rowOff>118965</xdr:rowOff>
    </xdr:to>
    <xdr:sp macro="" textlink="">
      <xdr:nvSpPr>
        <xdr:cNvPr id="426" name="楕円 425"/>
        <xdr:cNvSpPr/>
      </xdr:nvSpPr>
      <xdr:spPr>
        <a:xfrm>
          <a:off x="9588500" y="132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135492</xdr:rowOff>
    </xdr:from>
    <xdr:ext cx="534377" cy="259045"/>
    <xdr:sp macro="" textlink="">
      <xdr:nvSpPr>
        <xdr:cNvPr id="427" name="テキスト ボックス 426"/>
        <xdr:cNvSpPr txBox="1"/>
      </xdr:nvSpPr>
      <xdr:spPr>
        <a:xfrm>
          <a:off x="9372111" y="1299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85193</xdr:rowOff>
    </xdr:from>
    <xdr:to>
      <xdr:col>46</xdr:col>
      <xdr:colOff>38100</xdr:colOff>
      <xdr:row>71</xdr:row>
      <xdr:rowOff>15343</xdr:rowOff>
    </xdr:to>
    <xdr:sp macro="" textlink="">
      <xdr:nvSpPr>
        <xdr:cNvPr id="428" name="楕円 427"/>
        <xdr:cNvSpPr/>
      </xdr:nvSpPr>
      <xdr:spPr>
        <a:xfrm>
          <a:off x="8699500" y="1208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31870</xdr:rowOff>
    </xdr:from>
    <xdr:ext cx="534377" cy="259045"/>
    <xdr:sp macro="" textlink="">
      <xdr:nvSpPr>
        <xdr:cNvPr id="429" name="テキスト ボックス 428"/>
        <xdr:cNvSpPr txBox="1"/>
      </xdr:nvSpPr>
      <xdr:spPr>
        <a:xfrm>
          <a:off x="8483111" y="1186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41302</xdr:rowOff>
    </xdr:from>
    <xdr:to>
      <xdr:col>41</xdr:col>
      <xdr:colOff>101600</xdr:colOff>
      <xdr:row>74</xdr:row>
      <xdr:rowOff>142902</xdr:rowOff>
    </xdr:to>
    <xdr:sp macro="" textlink="">
      <xdr:nvSpPr>
        <xdr:cNvPr id="430" name="楕円 429"/>
        <xdr:cNvSpPr/>
      </xdr:nvSpPr>
      <xdr:spPr>
        <a:xfrm>
          <a:off x="7810500" y="127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159429</xdr:rowOff>
    </xdr:from>
    <xdr:ext cx="534377" cy="259045"/>
    <xdr:sp macro="" textlink="">
      <xdr:nvSpPr>
        <xdr:cNvPr id="431" name="テキスト ボックス 430"/>
        <xdr:cNvSpPr txBox="1"/>
      </xdr:nvSpPr>
      <xdr:spPr>
        <a:xfrm>
          <a:off x="7594111" y="1250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96157</xdr:rowOff>
    </xdr:from>
    <xdr:to>
      <xdr:col>55</xdr:col>
      <xdr:colOff>0</xdr:colOff>
      <xdr:row>97</xdr:row>
      <xdr:rowOff>66960</xdr:rowOff>
    </xdr:to>
    <xdr:cxnSp macro="">
      <xdr:nvCxnSpPr>
        <xdr:cNvPr id="458" name="直線コネクタ 457"/>
        <xdr:cNvCxnSpPr/>
      </xdr:nvCxnSpPr>
      <xdr:spPr>
        <a:xfrm flipV="1">
          <a:off x="9639300" y="16555357"/>
          <a:ext cx="838200" cy="1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69558</xdr:rowOff>
    </xdr:from>
    <xdr:ext cx="534377" cy="259045"/>
    <xdr:sp macro="" textlink="">
      <xdr:nvSpPr>
        <xdr:cNvPr id="459" name="普通建設事業費 （ うち更新整備　）平均値テキスト"/>
        <xdr:cNvSpPr txBox="1"/>
      </xdr:nvSpPr>
      <xdr:spPr>
        <a:xfrm>
          <a:off x="10528300" y="1652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32258</xdr:rowOff>
    </xdr:from>
    <xdr:to>
      <xdr:col>50</xdr:col>
      <xdr:colOff>114300</xdr:colOff>
      <xdr:row>97</xdr:row>
      <xdr:rowOff>66960</xdr:rowOff>
    </xdr:to>
    <xdr:cxnSp macro="">
      <xdr:nvCxnSpPr>
        <xdr:cNvPr id="461" name="直線コネクタ 460"/>
        <xdr:cNvCxnSpPr/>
      </xdr:nvCxnSpPr>
      <xdr:spPr>
        <a:xfrm>
          <a:off x="8750300" y="16491458"/>
          <a:ext cx="889000" cy="20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32258</xdr:rowOff>
    </xdr:from>
    <xdr:to>
      <xdr:col>45</xdr:col>
      <xdr:colOff>177800</xdr:colOff>
      <xdr:row>96</xdr:row>
      <xdr:rowOff>62086</xdr:rowOff>
    </xdr:to>
    <xdr:cxnSp macro="">
      <xdr:nvCxnSpPr>
        <xdr:cNvPr id="464" name="直線コネクタ 463"/>
        <xdr:cNvCxnSpPr/>
      </xdr:nvCxnSpPr>
      <xdr:spPr>
        <a:xfrm flipV="1">
          <a:off x="7861300" y="16491458"/>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96744</xdr:rowOff>
    </xdr:from>
    <xdr:ext cx="534377" cy="259045"/>
    <xdr:sp macro="" textlink="">
      <xdr:nvSpPr>
        <xdr:cNvPr id="466" name="テキスト ボックス 465"/>
        <xdr:cNvSpPr txBox="1"/>
      </xdr:nvSpPr>
      <xdr:spPr>
        <a:xfrm>
          <a:off x="8483111" y="167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63578</xdr:rowOff>
    </xdr:from>
    <xdr:ext cx="534377" cy="259045"/>
    <xdr:sp macro="" textlink="">
      <xdr:nvSpPr>
        <xdr:cNvPr id="468" name="テキスト ボックス 467"/>
        <xdr:cNvSpPr txBox="1"/>
      </xdr:nvSpPr>
      <xdr:spPr>
        <a:xfrm>
          <a:off x="7594111" y="166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45357</xdr:rowOff>
    </xdr:from>
    <xdr:to>
      <xdr:col>55</xdr:col>
      <xdr:colOff>50800</xdr:colOff>
      <xdr:row>96</xdr:row>
      <xdr:rowOff>146957</xdr:rowOff>
    </xdr:to>
    <xdr:sp macro="" textlink="">
      <xdr:nvSpPr>
        <xdr:cNvPr id="474" name="楕円 473"/>
        <xdr:cNvSpPr/>
      </xdr:nvSpPr>
      <xdr:spPr>
        <a:xfrm>
          <a:off x="10426700" y="165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68234</xdr:rowOff>
    </xdr:from>
    <xdr:ext cx="534377" cy="259045"/>
    <xdr:sp macro="" textlink="">
      <xdr:nvSpPr>
        <xdr:cNvPr id="475" name="普通建設事業費 （ うち更新整備　）該当値テキスト"/>
        <xdr:cNvSpPr txBox="1"/>
      </xdr:nvSpPr>
      <xdr:spPr>
        <a:xfrm>
          <a:off x="10528300" y="1635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16160</xdr:rowOff>
    </xdr:from>
    <xdr:to>
      <xdr:col>50</xdr:col>
      <xdr:colOff>165100</xdr:colOff>
      <xdr:row>97</xdr:row>
      <xdr:rowOff>117760</xdr:rowOff>
    </xdr:to>
    <xdr:sp macro="" textlink="">
      <xdr:nvSpPr>
        <xdr:cNvPr id="476" name="楕円 475"/>
        <xdr:cNvSpPr/>
      </xdr:nvSpPr>
      <xdr:spPr>
        <a:xfrm>
          <a:off x="9588500" y="166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108887</xdr:rowOff>
    </xdr:from>
    <xdr:ext cx="534377" cy="259045"/>
    <xdr:sp macro="" textlink="">
      <xdr:nvSpPr>
        <xdr:cNvPr id="477" name="テキスト ボックス 476"/>
        <xdr:cNvSpPr txBox="1"/>
      </xdr:nvSpPr>
      <xdr:spPr>
        <a:xfrm>
          <a:off x="9372111" y="167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152908</xdr:rowOff>
    </xdr:from>
    <xdr:to>
      <xdr:col>46</xdr:col>
      <xdr:colOff>38100</xdr:colOff>
      <xdr:row>96</xdr:row>
      <xdr:rowOff>83058</xdr:rowOff>
    </xdr:to>
    <xdr:sp macro="" textlink="">
      <xdr:nvSpPr>
        <xdr:cNvPr id="478" name="楕円 477"/>
        <xdr:cNvSpPr/>
      </xdr:nvSpPr>
      <xdr:spPr>
        <a:xfrm>
          <a:off x="8699500" y="164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99585</xdr:rowOff>
    </xdr:from>
    <xdr:ext cx="534377" cy="259045"/>
    <xdr:sp macro="" textlink="">
      <xdr:nvSpPr>
        <xdr:cNvPr id="479" name="テキスト ボックス 478"/>
        <xdr:cNvSpPr txBox="1"/>
      </xdr:nvSpPr>
      <xdr:spPr>
        <a:xfrm>
          <a:off x="8483111" y="162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11286</xdr:rowOff>
    </xdr:from>
    <xdr:to>
      <xdr:col>41</xdr:col>
      <xdr:colOff>101600</xdr:colOff>
      <xdr:row>96</xdr:row>
      <xdr:rowOff>112886</xdr:rowOff>
    </xdr:to>
    <xdr:sp macro="" textlink="">
      <xdr:nvSpPr>
        <xdr:cNvPr id="480" name="楕円 479"/>
        <xdr:cNvSpPr/>
      </xdr:nvSpPr>
      <xdr:spPr>
        <a:xfrm>
          <a:off x="7810500" y="164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129413</xdr:rowOff>
    </xdr:from>
    <xdr:ext cx="534377" cy="259045"/>
    <xdr:sp macro="" textlink="">
      <xdr:nvSpPr>
        <xdr:cNvPr id="481" name="テキスト ボックス 480"/>
        <xdr:cNvSpPr txBox="1"/>
      </xdr:nvSpPr>
      <xdr:spPr>
        <a:xfrm>
          <a:off x="7594111" y="1624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21354</xdr:rowOff>
    </xdr:from>
    <xdr:to>
      <xdr:col>85</xdr:col>
      <xdr:colOff>127000</xdr:colOff>
      <xdr:row>38</xdr:row>
      <xdr:rowOff>22777</xdr:rowOff>
    </xdr:to>
    <xdr:cxnSp macro="">
      <xdr:nvCxnSpPr>
        <xdr:cNvPr id="506" name="直線コネクタ 505"/>
        <xdr:cNvCxnSpPr/>
      </xdr:nvCxnSpPr>
      <xdr:spPr>
        <a:xfrm>
          <a:off x="15481300" y="6536454"/>
          <a:ext cx="8382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17250</xdr:rowOff>
    </xdr:from>
    <xdr:to>
      <xdr:col>81</xdr:col>
      <xdr:colOff>50800</xdr:colOff>
      <xdr:row>38</xdr:row>
      <xdr:rowOff>21354</xdr:rowOff>
    </xdr:to>
    <xdr:cxnSp macro="">
      <xdr:nvCxnSpPr>
        <xdr:cNvPr id="509" name="直線コネクタ 508"/>
        <xdr:cNvCxnSpPr/>
      </xdr:nvCxnSpPr>
      <xdr:spPr>
        <a:xfrm>
          <a:off x="14592300" y="6532350"/>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17250</xdr:rowOff>
    </xdr:from>
    <xdr:to>
      <xdr:col>76</xdr:col>
      <xdr:colOff>114300</xdr:colOff>
      <xdr:row>38</xdr:row>
      <xdr:rowOff>23268</xdr:rowOff>
    </xdr:to>
    <xdr:cxnSp macro="">
      <xdr:nvCxnSpPr>
        <xdr:cNvPr id="512" name="直線コネクタ 511"/>
        <xdr:cNvCxnSpPr/>
      </xdr:nvCxnSpPr>
      <xdr:spPr>
        <a:xfrm flipV="1">
          <a:off x="13703300" y="6532350"/>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11987</xdr:rowOff>
    </xdr:from>
    <xdr:to>
      <xdr:col>71</xdr:col>
      <xdr:colOff>177800</xdr:colOff>
      <xdr:row>38</xdr:row>
      <xdr:rowOff>23268</xdr:rowOff>
    </xdr:to>
    <xdr:cxnSp macro="">
      <xdr:nvCxnSpPr>
        <xdr:cNvPr id="515" name="直線コネクタ 514"/>
        <xdr:cNvCxnSpPr/>
      </xdr:nvCxnSpPr>
      <xdr:spPr>
        <a:xfrm>
          <a:off x="12814300" y="6527087"/>
          <a:ext cx="889000" cy="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143427</xdr:rowOff>
    </xdr:from>
    <xdr:to>
      <xdr:col>85</xdr:col>
      <xdr:colOff>177800</xdr:colOff>
      <xdr:row>38</xdr:row>
      <xdr:rowOff>73577</xdr:rowOff>
    </xdr:to>
    <xdr:sp macro="" textlink="">
      <xdr:nvSpPr>
        <xdr:cNvPr id="525" name="楕円 524"/>
        <xdr:cNvSpPr/>
      </xdr:nvSpPr>
      <xdr:spPr>
        <a:xfrm>
          <a:off x="16268700" y="64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378565" cy="259045"/>
    <xdr:sp macro="" textlink="">
      <xdr:nvSpPr>
        <xdr:cNvPr id="526" name="災害復旧事業費該当値テキスト"/>
        <xdr:cNvSpPr txBox="1"/>
      </xdr:nvSpPr>
      <xdr:spPr>
        <a:xfrm>
          <a:off x="16370300" y="6458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142004</xdr:rowOff>
    </xdr:from>
    <xdr:to>
      <xdr:col>81</xdr:col>
      <xdr:colOff>101600</xdr:colOff>
      <xdr:row>38</xdr:row>
      <xdr:rowOff>72154</xdr:rowOff>
    </xdr:to>
    <xdr:sp macro="" textlink="">
      <xdr:nvSpPr>
        <xdr:cNvPr id="527" name="楕円 526"/>
        <xdr:cNvSpPr/>
      </xdr:nvSpPr>
      <xdr:spPr>
        <a:xfrm>
          <a:off x="15430500" y="64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63281</xdr:rowOff>
    </xdr:from>
    <xdr:ext cx="378565" cy="259045"/>
    <xdr:sp macro="" textlink="">
      <xdr:nvSpPr>
        <xdr:cNvPr id="528" name="テキスト ボックス 527"/>
        <xdr:cNvSpPr txBox="1"/>
      </xdr:nvSpPr>
      <xdr:spPr>
        <a:xfrm>
          <a:off x="15292017" y="657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137900</xdr:rowOff>
    </xdr:from>
    <xdr:to>
      <xdr:col>76</xdr:col>
      <xdr:colOff>165100</xdr:colOff>
      <xdr:row>38</xdr:row>
      <xdr:rowOff>68050</xdr:rowOff>
    </xdr:to>
    <xdr:sp macro="" textlink="">
      <xdr:nvSpPr>
        <xdr:cNvPr id="529" name="楕円 528"/>
        <xdr:cNvSpPr/>
      </xdr:nvSpPr>
      <xdr:spPr>
        <a:xfrm>
          <a:off x="14541500" y="648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59177</xdr:rowOff>
    </xdr:from>
    <xdr:ext cx="469744" cy="259045"/>
    <xdr:sp macro="" textlink="">
      <xdr:nvSpPr>
        <xdr:cNvPr id="530" name="テキスト ボックス 529"/>
        <xdr:cNvSpPr txBox="1"/>
      </xdr:nvSpPr>
      <xdr:spPr>
        <a:xfrm>
          <a:off x="14357428" y="6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143918</xdr:rowOff>
    </xdr:from>
    <xdr:to>
      <xdr:col>72</xdr:col>
      <xdr:colOff>38100</xdr:colOff>
      <xdr:row>38</xdr:row>
      <xdr:rowOff>74068</xdr:rowOff>
    </xdr:to>
    <xdr:sp macro="" textlink="">
      <xdr:nvSpPr>
        <xdr:cNvPr id="531" name="楕円 530"/>
        <xdr:cNvSpPr/>
      </xdr:nvSpPr>
      <xdr:spPr>
        <a:xfrm>
          <a:off x="13652500" y="64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65195</xdr:rowOff>
    </xdr:from>
    <xdr:ext cx="378565" cy="259045"/>
    <xdr:sp macro="" textlink="">
      <xdr:nvSpPr>
        <xdr:cNvPr id="532" name="テキスト ボックス 531"/>
        <xdr:cNvSpPr txBox="1"/>
      </xdr:nvSpPr>
      <xdr:spPr>
        <a:xfrm>
          <a:off x="13514017" y="65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132637</xdr:rowOff>
    </xdr:from>
    <xdr:to>
      <xdr:col>67</xdr:col>
      <xdr:colOff>101600</xdr:colOff>
      <xdr:row>38</xdr:row>
      <xdr:rowOff>62787</xdr:rowOff>
    </xdr:to>
    <xdr:sp macro="" textlink="">
      <xdr:nvSpPr>
        <xdr:cNvPr id="533" name="楕円 532"/>
        <xdr:cNvSpPr/>
      </xdr:nvSpPr>
      <xdr:spPr>
        <a:xfrm>
          <a:off x="12763500" y="647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53914</xdr:rowOff>
    </xdr:from>
    <xdr:ext cx="469744" cy="259045"/>
    <xdr:sp macro="" textlink="">
      <xdr:nvSpPr>
        <xdr:cNvPr id="534" name="テキスト ボックス 533"/>
        <xdr:cNvSpPr txBox="1"/>
      </xdr:nvSpPr>
      <xdr:spPr>
        <a:xfrm>
          <a:off x="12579428" y="656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97939</xdr:rowOff>
    </xdr:from>
    <xdr:to>
      <xdr:col>85</xdr:col>
      <xdr:colOff>127000</xdr:colOff>
      <xdr:row>74</xdr:row>
      <xdr:rowOff>171192</xdr:rowOff>
    </xdr:to>
    <xdr:cxnSp macro="">
      <xdr:nvCxnSpPr>
        <xdr:cNvPr id="618" name="直線コネクタ 617"/>
        <xdr:cNvCxnSpPr/>
      </xdr:nvCxnSpPr>
      <xdr:spPr>
        <a:xfrm flipV="1">
          <a:off x="15481300" y="12785239"/>
          <a:ext cx="838200" cy="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171192</xdr:rowOff>
    </xdr:from>
    <xdr:to>
      <xdr:col>81</xdr:col>
      <xdr:colOff>50800</xdr:colOff>
      <xdr:row>75</xdr:row>
      <xdr:rowOff>22437</xdr:rowOff>
    </xdr:to>
    <xdr:cxnSp macro="">
      <xdr:nvCxnSpPr>
        <xdr:cNvPr id="621" name="直線コネクタ 620"/>
        <xdr:cNvCxnSpPr/>
      </xdr:nvCxnSpPr>
      <xdr:spPr>
        <a:xfrm flipV="1">
          <a:off x="14592300" y="12858492"/>
          <a:ext cx="8890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63285</xdr:rowOff>
    </xdr:from>
    <xdr:ext cx="534377" cy="259045"/>
    <xdr:sp macro="" textlink="">
      <xdr:nvSpPr>
        <xdr:cNvPr id="623" name="テキスト ボックス 622"/>
        <xdr:cNvSpPr txBox="1"/>
      </xdr:nvSpPr>
      <xdr:spPr>
        <a:xfrm>
          <a:off x="15214111" y="13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22437</xdr:rowOff>
    </xdr:from>
    <xdr:to>
      <xdr:col>76</xdr:col>
      <xdr:colOff>114300</xdr:colOff>
      <xdr:row>75</xdr:row>
      <xdr:rowOff>46852</xdr:rowOff>
    </xdr:to>
    <xdr:cxnSp macro="">
      <xdr:nvCxnSpPr>
        <xdr:cNvPr id="624" name="直線コネクタ 623"/>
        <xdr:cNvCxnSpPr/>
      </xdr:nvCxnSpPr>
      <xdr:spPr>
        <a:xfrm flipV="1">
          <a:off x="13703300" y="12881187"/>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71378</xdr:rowOff>
    </xdr:from>
    <xdr:ext cx="534377" cy="259045"/>
    <xdr:sp macro="" textlink="">
      <xdr:nvSpPr>
        <xdr:cNvPr id="626" name="テキスト ボックス 625"/>
        <xdr:cNvSpPr txBox="1"/>
      </xdr:nvSpPr>
      <xdr:spPr>
        <a:xfrm>
          <a:off x="14325111" y="131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46852</xdr:rowOff>
    </xdr:from>
    <xdr:to>
      <xdr:col>71</xdr:col>
      <xdr:colOff>177800</xdr:colOff>
      <xdr:row>75</xdr:row>
      <xdr:rowOff>61976</xdr:rowOff>
    </xdr:to>
    <xdr:cxnSp macro="">
      <xdr:nvCxnSpPr>
        <xdr:cNvPr id="627" name="直線コネクタ 626"/>
        <xdr:cNvCxnSpPr/>
      </xdr:nvCxnSpPr>
      <xdr:spPr>
        <a:xfrm flipV="1">
          <a:off x="12814300" y="12905602"/>
          <a:ext cx="889000" cy="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24661</xdr:rowOff>
    </xdr:from>
    <xdr:ext cx="534377" cy="259045"/>
    <xdr:sp macro="" textlink="">
      <xdr:nvSpPr>
        <xdr:cNvPr id="629" name="テキスト ボックス 628"/>
        <xdr:cNvSpPr txBox="1"/>
      </xdr:nvSpPr>
      <xdr:spPr>
        <a:xfrm>
          <a:off x="13436111" y="130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4078</xdr:rowOff>
    </xdr:from>
    <xdr:ext cx="534377" cy="259045"/>
    <xdr:sp macro="" textlink="">
      <xdr:nvSpPr>
        <xdr:cNvPr id="631" name="テキスト ボックス 630"/>
        <xdr:cNvSpPr txBox="1"/>
      </xdr:nvSpPr>
      <xdr:spPr>
        <a:xfrm>
          <a:off x="12547111" y="130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47139</xdr:rowOff>
    </xdr:from>
    <xdr:to>
      <xdr:col>85</xdr:col>
      <xdr:colOff>177800</xdr:colOff>
      <xdr:row>74</xdr:row>
      <xdr:rowOff>148739</xdr:rowOff>
    </xdr:to>
    <xdr:sp macro="" textlink="">
      <xdr:nvSpPr>
        <xdr:cNvPr id="637" name="楕円 636"/>
        <xdr:cNvSpPr/>
      </xdr:nvSpPr>
      <xdr:spPr>
        <a:xfrm>
          <a:off x="16268700" y="127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70016</xdr:rowOff>
    </xdr:from>
    <xdr:ext cx="534377" cy="259045"/>
    <xdr:sp macro="" textlink="">
      <xdr:nvSpPr>
        <xdr:cNvPr id="638" name="公債費該当値テキスト"/>
        <xdr:cNvSpPr txBox="1"/>
      </xdr:nvSpPr>
      <xdr:spPr>
        <a:xfrm>
          <a:off x="16370300" y="125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120392</xdr:rowOff>
    </xdr:from>
    <xdr:to>
      <xdr:col>81</xdr:col>
      <xdr:colOff>101600</xdr:colOff>
      <xdr:row>75</xdr:row>
      <xdr:rowOff>50542</xdr:rowOff>
    </xdr:to>
    <xdr:sp macro="" textlink="">
      <xdr:nvSpPr>
        <xdr:cNvPr id="639" name="楕円 638"/>
        <xdr:cNvSpPr/>
      </xdr:nvSpPr>
      <xdr:spPr>
        <a:xfrm>
          <a:off x="15430500" y="1280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67069</xdr:rowOff>
    </xdr:from>
    <xdr:ext cx="534377" cy="259045"/>
    <xdr:sp macro="" textlink="">
      <xdr:nvSpPr>
        <xdr:cNvPr id="640" name="テキスト ボックス 639"/>
        <xdr:cNvSpPr txBox="1"/>
      </xdr:nvSpPr>
      <xdr:spPr>
        <a:xfrm>
          <a:off x="15214111" y="1258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143087</xdr:rowOff>
    </xdr:from>
    <xdr:to>
      <xdr:col>76</xdr:col>
      <xdr:colOff>165100</xdr:colOff>
      <xdr:row>75</xdr:row>
      <xdr:rowOff>73237</xdr:rowOff>
    </xdr:to>
    <xdr:sp macro="" textlink="">
      <xdr:nvSpPr>
        <xdr:cNvPr id="641" name="楕円 640"/>
        <xdr:cNvSpPr/>
      </xdr:nvSpPr>
      <xdr:spPr>
        <a:xfrm>
          <a:off x="14541500" y="1283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89764</xdr:rowOff>
    </xdr:from>
    <xdr:ext cx="534377" cy="259045"/>
    <xdr:sp macro="" textlink="">
      <xdr:nvSpPr>
        <xdr:cNvPr id="642" name="テキスト ボックス 641"/>
        <xdr:cNvSpPr txBox="1"/>
      </xdr:nvSpPr>
      <xdr:spPr>
        <a:xfrm>
          <a:off x="14325111" y="1260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167502</xdr:rowOff>
    </xdr:from>
    <xdr:to>
      <xdr:col>72</xdr:col>
      <xdr:colOff>38100</xdr:colOff>
      <xdr:row>75</xdr:row>
      <xdr:rowOff>97652</xdr:rowOff>
    </xdr:to>
    <xdr:sp macro="" textlink="">
      <xdr:nvSpPr>
        <xdr:cNvPr id="643" name="楕円 642"/>
        <xdr:cNvSpPr/>
      </xdr:nvSpPr>
      <xdr:spPr>
        <a:xfrm>
          <a:off x="13652500" y="128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114179</xdr:rowOff>
    </xdr:from>
    <xdr:ext cx="534377" cy="259045"/>
    <xdr:sp macro="" textlink="">
      <xdr:nvSpPr>
        <xdr:cNvPr id="644" name="テキスト ボックス 643"/>
        <xdr:cNvSpPr txBox="1"/>
      </xdr:nvSpPr>
      <xdr:spPr>
        <a:xfrm>
          <a:off x="13436111" y="126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11176</xdr:rowOff>
    </xdr:from>
    <xdr:to>
      <xdr:col>67</xdr:col>
      <xdr:colOff>101600</xdr:colOff>
      <xdr:row>75</xdr:row>
      <xdr:rowOff>112776</xdr:rowOff>
    </xdr:to>
    <xdr:sp macro="" textlink="">
      <xdr:nvSpPr>
        <xdr:cNvPr id="645" name="楕円 644"/>
        <xdr:cNvSpPr/>
      </xdr:nvSpPr>
      <xdr:spPr>
        <a:xfrm>
          <a:off x="12763500" y="128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129303</xdr:rowOff>
    </xdr:from>
    <xdr:ext cx="534377" cy="259045"/>
    <xdr:sp macro="" textlink="">
      <xdr:nvSpPr>
        <xdr:cNvPr id="646" name="テキスト ボックス 645"/>
        <xdr:cNvSpPr txBox="1"/>
      </xdr:nvSpPr>
      <xdr:spPr>
        <a:xfrm>
          <a:off x="12547111" y="1264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53747</xdr:rowOff>
    </xdr:from>
    <xdr:to>
      <xdr:col>85</xdr:col>
      <xdr:colOff>127000</xdr:colOff>
      <xdr:row>97</xdr:row>
      <xdr:rowOff>147734</xdr:rowOff>
    </xdr:to>
    <xdr:cxnSp macro="">
      <xdr:nvCxnSpPr>
        <xdr:cNvPr id="677" name="直線コネクタ 676"/>
        <xdr:cNvCxnSpPr/>
      </xdr:nvCxnSpPr>
      <xdr:spPr>
        <a:xfrm flipV="1">
          <a:off x="15481300" y="16341497"/>
          <a:ext cx="838200" cy="43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8" name="積立金平均値テキスト"/>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147734</xdr:rowOff>
    </xdr:from>
    <xdr:to>
      <xdr:col>81</xdr:col>
      <xdr:colOff>50800</xdr:colOff>
      <xdr:row>98</xdr:row>
      <xdr:rowOff>29694</xdr:rowOff>
    </xdr:to>
    <xdr:cxnSp macro="">
      <xdr:nvCxnSpPr>
        <xdr:cNvPr id="680" name="直線コネクタ 679"/>
        <xdr:cNvCxnSpPr/>
      </xdr:nvCxnSpPr>
      <xdr:spPr>
        <a:xfrm flipV="1">
          <a:off x="14592300" y="16778384"/>
          <a:ext cx="889000" cy="5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29694</xdr:rowOff>
    </xdr:from>
    <xdr:to>
      <xdr:col>76</xdr:col>
      <xdr:colOff>114300</xdr:colOff>
      <xdr:row>98</xdr:row>
      <xdr:rowOff>34511</xdr:rowOff>
    </xdr:to>
    <xdr:cxnSp macro="">
      <xdr:nvCxnSpPr>
        <xdr:cNvPr id="683" name="直線コネクタ 682"/>
        <xdr:cNvCxnSpPr/>
      </xdr:nvCxnSpPr>
      <xdr:spPr>
        <a:xfrm flipV="1">
          <a:off x="13703300" y="16831794"/>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141757</xdr:rowOff>
    </xdr:from>
    <xdr:to>
      <xdr:col>71</xdr:col>
      <xdr:colOff>177800</xdr:colOff>
      <xdr:row>98</xdr:row>
      <xdr:rowOff>34511</xdr:rowOff>
    </xdr:to>
    <xdr:cxnSp macro="">
      <xdr:nvCxnSpPr>
        <xdr:cNvPr id="686" name="直線コネクタ 685"/>
        <xdr:cNvCxnSpPr/>
      </xdr:nvCxnSpPr>
      <xdr:spPr>
        <a:xfrm>
          <a:off x="12814300" y="16429507"/>
          <a:ext cx="889000" cy="40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2947</xdr:rowOff>
    </xdr:from>
    <xdr:to>
      <xdr:col>85</xdr:col>
      <xdr:colOff>177800</xdr:colOff>
      <xdr:row>95</xdr:row>
      <xdr:rowOff>104547</xdr:rowOff>
    </xdr:to>
    <xdr:sp macro="" textlink="">
      <xdr:nvSpPr>
        <xdr:cNvPr id="696" name="楕円 695"/>
        <xdr:cNvSpPr/>
      </xdr:nvSpPr>
      <xdr:spPr>
        <a:xfrm>
          <a:off x="16268700" y="162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25824</xdr:rowOff>
    </xdr:from>
    <xdr:ext cx="534377" cy="259045"/>
    <xdr:sp macro="" textlink="">
      <xdr:nvSpPr>
        <xdr:cNvPr id="697" name="積立金該当値テキスト"/>
        <xdr:cNvSpPr txBox="1"/>
      </xdr:nvSpPr>
      <xdr:spPr>
        <a:xfrm>
          <a:off x="16370300" y="161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96934</xdr:rowOff>
    </xdr:from>
    <xdr:to>
      <xdr:col>81</xdr:col>
      <xdr:colOff>101600</xdr:colOff>
      <xdr:row>98</xdr:row>
      <xdr:rowOff>27084</xdr:rowOff>
    </xdr:to>
    <xdr:sp macro="" textlink="">
      <xdr:nvSpPr>
        <xdr:cNvPr id="698" name="楕円 697"/>
        <xdr:cNvSpPr/>
      </xdr:nvSpPr>
      <xdr:spPr>
        <a:xfrm>
          <a:off x="15430500" y="167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18211</xdr:rowOff>
    </xdr:from>
    <xdr:ext cx="534377" cy="259045"/>
    <xdr:sp macro="" textlink="">
      <xdr:nvSpPr>
        <xdr:cNvPr id="699" name="テキスト ボックス 698"/>
        <xdr:cNvSpPr txBox="1"/>
      </xdr:nvSpPr>
      <xdr:spPr>
        <a:xfrm>
          <a:off x="15214111" y="168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150344</xdr:rowOff>
    </xdr:from>
    <xdr:to>
      <xdr:col>76</xdr:col>
      <xdr:colOff>165100</xdr:colOff>
      <xdr:row>98</xdr:row>
      <xdr:rowOff>80494</xdr:rowOff>
    </xdr:to>
    <xdr:sp macro="" textlink="">
      <xdr:nvSpPr>
        <xdr:cNvPr id="700" name="楕円 699"/>
        <xdr:cNvSpPr/>
      </xdr:nvSpPr>
      <xdr:spPr>
        <a:xfrm>
          <a:off x="14541500" y="167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71621</xdr:rowOff>
    </xdr:from>
    <xdr:ext cx="534377" cy="259045"/>
    <xdr:sp macro="" textlink="">
      <xdr:nvSpPr>
        <xdr:cNvPr id="701" name="テキスト ボックス 700"/>
        <xdr:cNvSpPr txBox="1"/>
      </xdr:nvSpPr>
      <xdr:spPr>
        <a:xfrm>
          <a:off x="14325111" y="1687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155161</xdr:rowOff>
    </xdr:from>
    <xdr:to>
      <xdr:col>72</xdr:col>
      <xdr:colOff>38100</xdr:colOff>
      <xdr:row>98</xdr:row>
      <xdr:rowOff>85311</xdr:rowOff>
    </xdr:to>
    <xdr:sp macro="" textlink="">
      <xdr:nvSpPr>
        <xdr:cNvPr id="702" name="楕円 701"/>
        <xdr:cNvSpPr/>
      </xdr:nvSpPr>
      <xdr:spPr>
        <a:xfrm>
          <a:off x="13652500" y="167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76438</xdr:rowOff>
    </xdr:from>
    <xdr:ext cx="534377" cy="259045"/>
    <xdr:sp macro="" textlink="">
      <xdr:nvSpPr>
        <xdr:cNvPr id="703" name="テキスト ボックス 702"/>
        <xdr:cNvSpPr txBox="1"/>
      </xdr:nvSpPr>
      <xdr:spPr>
        <a:xfrm>
          <a:off x="13436111" y="1687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04" name="楕円 703"/>
        <xdr:cNvSpPr/>
      </xdr:nvSpPr>
      <xdr:spPr>
        <a:xfrm>
          <a:off x="12763500" y="163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37634</xdr:rowOff>
    </xdr:from>
    <xdr:ext cx="534377" cy="259045"/>
    <xdr:sp macro="" textlink="">
      <xdr:nvSpPr>
        <xdr:cNvPr id="705" name="テキスト ボックス 704"/>
        <xdr:cNvSpPr txBox="1"/>
      </xdr:nvSpPr>
      <xdr:spPr>
        <a:xfrm>
          <a:off x="12547111" y="161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136081</xdr:rowOff>
    </xdr:from>
    <xdr:to>
      <xdr:col>116</xdr:col>
      <xdr:colOff>63500</xdr:colOff>
      <xdr:row>58</xdr:row>
      <xdr:rowOff>137338</xdr:rowOff>
    </xdr:to>
    <xdr:cxnSp macro="">
      <xdr:nvCxnSpPr>
        <xdr:cNvPr id="793" name="直線コネクタ 792"/>
        <xdr:cNvCxnSpPr/>
      </xdr:nvCxnSpPr>
      <xdr:spPr>
        <a:xfrm>
          <a:off x="21323300" y="10080181"/>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136081</xdr:rowOff>
    </xdr:from>
    <xdr:to>
      <xdr:col>111</xdr:col>
      <xdr:colOff>177800</xdr:colOff>
      <xdr:row>58</xdr:row>
      <xdr:rowOff>137947</xdr:rowOff>
    </xdr:to>
    <xdr:cxnSp macro="">
      <xdr:nvCxnSpPr>
        <xdr:cNvPr id="796" name="直線コネクタ 795"/>
        <xdr:cNvCxnSpPr/>
      </xdr:nvCxnSpPr>
      <xdr:spPr>
        <a:xfrm flipV="1">
          <a:off x="20434300" y="10080181"/>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137947</xdr:rowOff>
    </xdr:from>
    <xdr:to>
      <xdr:col>107</xdr:col>
      <xdr:colOff>50800</xdr:colOff>
      <xdr:row>58</xdr:row>
      <xdr:rowOff>141148</xdr:rowOff>
    </xdr:to>
    <xdr:cxnSp macro="">
      <xdr:nvCxnSpPr>
        <xdr:cNvPr id="799" name="直線コネクタ 798"/>
        <xdr:cNvCxnSpPr/>
      </xdr:nvCxnSpPr>
      <xdr:spPr>
        <a:xfrm flipV="1">
          <a:off x="19545300" y="1008204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37457</xdr:rowOff>
    </xdr:from>
    <xdr:ext cx="469744" cy="259045"/>
    <xdr:sp macro="" textlink="">
      <xdr:nvSpPr>
        <xdr:cNvPr id="801" name="テキスト ボックス 800"/>
        <xdr:cNvSpPr txBox="1"/>
      </xdr:nvSpPr>
      <xdr:spPr>
        <a:xfrm>
          <a:off x="20199428" y="1015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78625</xdr:rowOff>
    </xdr:from>
    <xdr:to>
      <xdr:col>102</xdr:col>
      <xdr:colOff>114300</xdr:colOff>
      <xdr:row>58</xdr:row>
      <xdr:rowOff>141148</xdr:rowOff>
    </xdr:to>
    <xdr:cxnSp macro="">
      <xdr:nvCxnSpPr>
        <xdr:cNvPr id="802" name="直線コネクタ 801"/>
        <xdr:cNvCxnSpPr/>
      </xdr:nvCxnSpPr>
      <xdr:spPr>
        <a:xfrm>
          <a:off x="18656300" y="9851275"/>
          <a:ext cx="889000" cy="23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19131</xdr:rowOff>
    </xdr:from>
    <xdr:ext cx="469744" cy="259045"/>
    <xdr:sp macro="" textlink="">
      <xdr:nvSpPr>
        <xdr:cNvPr id="804" name="テキスト ボックス 803"/>
        <xdr:cNvSpPr txBox="1"/>
      </xdr:nvSpPr>
      <xdr:spPr>
        <a:xfrm>
          <a:off x="19310428" y="101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110571</xdr:rowOff>
    </xdr:from>
    <xdr:ext cx="469744" cy="259045"/>
    <xdr:sp macro="" textlink="">
      <xdr:nvSpPr>
        <xdr:cNvPr id="806" name="テキスト ボックス 805"/>
        <xdr:cNvSpPr txBox="1"/>
      </xdr:nvSpPr>
      <xdr:spPr>
        <a:xfrm>
          <a:off x="18421428" y="1005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86538</xdr:rowOff>
    </xdr:from>
    <xdr:to>
      <xdr:col>116</xdr:col>
      <xdr:colOff>114300</xdr:colOff>
      <xdr:row>59</xdr:row>
      <xdr:rowOff>16688</xdr:rowOff>
    </xdr:to>
    <xdr:sp macro="" textlink="">
      <xdr:nvSpPr>
        <xdr:cNvPr id="812" name="楕円 811"/>
        <xdr:cNvSpPr/>
      </xdr:nvSpPr>
      <xdr:spPr>
        <a:xfrm>
          <a:off x="22110700" y="100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48392</xdr:rowOff>
    </xdr:from>
    <xdr:ext cx="469744" cy="259045"/>
    <xdr:sp macro="" textlink="">
      <xdr:nvSpPr>
        <xdr:cNvPr id="813" name="貸付金該当値テキスト"/>
        <xdr:cNvSpPr txBox="1"/>
      </xdr:nvSpPr>
      <xdr:spPr>
        <a:xfrm>
          <a:off x="22212300" y="999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85281</xdr:rowOff>
    </xdr:from>
    <xdr:to>
      <xdr:col>112</xdr:col>
      <xdr:colOff>38100</xdr:colOff>
      <xdr:row>59</xdr:row>
      <xdr:rowOff>15431</xdr:rowOff>
    </xdr:to>
    <xdr:sp macro="" textlink="">
      <xdr:nvSpPr>
        <xdr:cNvPr id="814" name="楕円 813"/>
        <xdr:cNvSpPr/>
      </xdr:nvSpPr>
      <xdr:spPr>
        <a:xfrm>
          <a:off x="21272500" y="100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6558</xdr:rowOff>
    </xdr:from>
    <xdr:ext cx="469744" cy="259045"/>
    <xdr:sp macro="" textlink="">
      <xdr:nvSpPr>
        <xdr:cNvPr id="815" name="テキスト ボックス 814"/>
        <xdr:cNvSpPr txBox="1"/>
      </xdr:nvSpPr>
      <xdr:spPr>
        <a:xfrm>
          <a:off x="21088428" y="1012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87147</xdr:rowOff>
    </xdr:from>
    <xdr:to>
      <xdr:col>107</xdr:col>
      <xdr:colOff>101600</xdr:colOff>
      <xdr:row>59</xdr:row>
      <xdr:rowOff>17297</xdr:rowOff>
    </xdr:to>
    <xdr:sp macro="" textlink="">
      <xdr:nvSpPr>
        <xdr:cNvPr id="816" name="楕円 815"/>
        <xdr:cNvSpPr/>
      </xdr:nvSpPr>
      <xdr:spPr>
        <a:xfrm>
          <a:off x="20383500" y="100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33824</xdr:rowOff>
    </xdr:from>
    <xdr:ext cx="469744" cy="259045"/>
    <xdr:sp macro="" textlink="">
      <xdr:nvSpPr>
        <xdr:cNvPr id="817" name="テキスト ボックス 816"/>
        <xdr:cNvSpPr txBox="1"/>
      </xdr:nvSpPr>
      <xdr:spPr>
        <a:xfrm>
          <a:off x="20199428" y="98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90348</xdr:rowOff>
    </xdr:from>
    <xdr:to>
      <xdr:col>102</xdr:col>
      <xdr:colOff>165100</xdr:colOff>
      <xdr:row>59</xdr:row>
      <xdr:rowOff>20498</xdr:rowOff>
    </xdr:to>
    <xdr:sp macro="" textlink="">
      <xdr:nvSpPr>
        <xdr:cNvPr id="818" name="楕円 817"/>
        <xdr:cNvSpPr/>
      </xdr:nvSpPr>
      <xdr:spPr>
        <a:xfrm>
          <a:off x="19494500" y="100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37025</xdr:rowOff>
    </xdr:from>
    <xdr:ext cx="469744" cy="259045"/>
    <xdr:sp macro="" textlink="">
      <xdr:nvSpPr>
        <xdr:cNvPr id="819" name="テキスト ボックス 818"/>
        <xdr:cNvSpPr txBox="1"/>
      </xdr:nvSpPr>
      <xdr:spPr>
        <a:xfrm>
          <a:off x="19310428" y="98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27825</xdr:rowOff>
    </xdr:from>
    <xdr:to>
      <xdr:col>98</xdr:col>
      <xdr:colOff>38100</xdr:colOff>
      <xdr:row>57</xdr:row>
      <xdr:rowOff>129425</xdr:rowOff>
    </xdr:to>
    <xdr:sp macro="" textlink="">
      <xdr:nvSpPr>
        <xdr:cNvPr id="820" name="楕円 819"/>
        <xdr:cNvSpPr/>
      </xdr:nvSpPr>
      <xdr:spPr>
        <a:xfrm>
          <a:off x="18605500" y="98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145952</xdr:rowOff>
    </xdr:from>
    <xdr:ext cx="469744" cy="259045"/>
    <xdr:sp macro="" textlink="">
      <xdr:nvSpPr>
        <xdr:cNvPr id="821" name="テキスト ボックス 820"/>
        <xdr:cNvSpPr txBox="1"/>
      </xdr:nvSpPr>
      <xdr:spPr>
        <a:xfrm>
          <a:off x="18421428" y="95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74304</xdr:rowOff>
    </xdr:from>
    <xdr:to>
      <xdr:col>116</xdr:col>
      <xdr:colOff>63500</xdr:colOff>
      <xdr:row>75</xdr:row>
      <xdr:rowOff>87694</xdr:rowOff>
    </xdr:to>
    <xdr:cxnSp macro="">
      <xdr:nvCxnSpPr>
        <xdr:cNvPr id="853" name="直線コネクタ 852"/>
        <xdr:cNvCxnSpPr/>
      </xdr:nvCxnSpPr>
      <xdr:spPr>
        <a:xfrm flipV="1">
          <a:off x="21323300" y="12933054"/>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150999</xdr:rowOff>
    </xdr:from>
    <xdr:to>
      <xdr:col>111</xdr:col>
      <xdr:colOff>177800</xdr:colOff>
      <xdr:row>75</xdr:row>
      <xdr:rowOff>87694</xdr:rowOff>
    </xdr:to>
    <xdr:cxnSp macro="">
      <xdr:nvCxnSpPr>
        <xdr:cNvPr id="856" name="直線コネクタ 855"/>
        <xdr:cNvCxnSpPr/>
      </xdr:nvCxnSpPr>
      <xdr:spPr>
        <a:xfrm>
          <a:off x="20434300" y="12838299"/>
          <a:ext cx="889000" cy="10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150999</xdr:rowOff>
    </xdr:from>
    <xdr:to>
      <xdr:col>107</xdr:col>
      <xdr:colOff>50800</xdr:colOff>
      <xdr:row>75</xdr:row>
      <xdr:rowOff>22118</xdr:rowOff>
    </xdr:to>
    <xdr:cxnSp macro="">
      <xdr:nvCxnSpPr>
        <xdr:cNvPr id="859" name="直線コネクタ 858"/>
        <xdr:cNvCxnSpPr/>
      </xdr:nvCxnSpPr>
      <xdr:spPr>
        <a:xfrm flipV="1">
          <a:off x="19545300" y="12838299"/>
          <a:ext cx="8890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41364</xdr:rowOff>
    </xdr:from>
    <xdr:ext cx="534377" cy="259045"/>
    <xdr:sp macro="" textlink="">
      <xdr:nvSpPr>
        <xdr:cNvPr id="861" name="テキスト ボックス 860"/>
        <xdr:cNvSpPr txBox="1"/>
      </xdr:nvSpPr>
      <xdr:spPr>
        <a:xfrm>
          <a:off x="20167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22118</xdr:rowOff>
    </xdr:from>
    <xdr:to>
      <xdr:col>102</xdr:col>
      <xdr:colOff>114300</xdr:colOff>
      <xdr:row>76</xdr:row>
      <xdr:rowOff>63838</xdr:rowOff>
    </xdr:to>
    <xdr:cxnSp macro="">
      <xdr:nvCxnSpPr>
        <xdr:cNvPr id="862" name="直線コネクタ 861"/>
        <xdr:cNvCxnSpPr/>
      </xdr:nvCxnSpPr>
      <xdr:spPr>
        <a:xfrm flipV="1">
          <a:off x="18656300" y="12880868"/>
          <a:ext cx="889000" cy="2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23504</xdr:rowOff>
    </xdr:from>
    <xdr:to>
      <xdr:col>116</xdr:col>
      <xdr:colOff>114300</xdr:colOff>
      <xdr:row>75</xdr:row>
      <xdr:rowOff>125104</xdr:rowOff>
    </xdr:to>
    <xdr:sp macro="" textlink="">
      <xdr:nvSpPr>
        <xdr:cNvPr id="872" name="楕円 871"/>
        <xdr:cNvSpPr/>
      </xdr:nvSpPr>
      <xdr:spPr>
        <a:xfrm>
          <a:off x="22110700" y="128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46381</xdr:rowOff>
    </xdr:from>
    <xdr:ext cx="534377" cy="259045"/>
    <xdr:sp macro="" textlink="">
      <xdr:nvSpPr>
        <xdr:cNvPr id="873" name="繰出金該当値テキスト"/>
        <xdr:cNvSpPr txBox="1"/>
      </xdr:nvSpPr>
      <xdr:spPr>
        <a:xfrm>
          <a:off x="22212300" y="127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36894</xdr:rowOff>
    </xdr:from>
    <xdr:to>
      <xdr:col>112</xdr:col>
      <xdr:colOff>38100</xdr:colOff>
      <xdr:row>75</xdr:row>
      <xdr:rowOff>138494</xdr:rowOff>
    </xdr:to>
    <xdr:sp macro="" textlink="">
      <xdr:nvSpPr>
        <xdr:cNvPr id="874" name="楕円 873"/>
        <xdr:cNvSpPr/>
      </xdr:nvSpPr>
      <xdr:spPr>
        <a:xfrm>
          <a:off x="21272500" y="128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155021</xdr:rowOff>
    </xdr:from>
    <xdr:ext cx="534377" cy="259045"/>
    <xdr:sp macro="" textlink="">
      <xdr:nvSpPr>
        <xdr:cNvPr id="875" name="テキスト ボックス 874"/>
        <xdr:cNvSpPr txBox="1"/>
      </xdr:nvSpPr>
      <xdr:spPr>
        <a:xfrm>
          <a:off x="21056111" y="12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100199</xdr:rowOff>
    </xdr:from>
    <xdr:to>
      <xdr:col>107</xdr:col>
      <xdr:colOff>101600</xdr:colOff>
      <xdr:row>75</xdr:row>
      <xdr:rowOff>30349</xdr:rowOff>
    </xdr:to>
    <xdr:sp macro="" textlink="">
      <xdr:nvSpPr>
        <xdr:cNvPr id="876" name="楕円 875"/>
        <xdr:cNvSpPr/>
      </xdr:nvSpPr>
      <xdr:spPr>
        <a:xfrm>
          <a:off x="20383500" y="127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46876</xdr:rowOff>
    </xdr:from>
    <xdr:ext cx="534377" cy="259045"/>
    <xdr:sp macro="" textlink="">
      <xdr:nvSpPr>
        <xdr:cNvPr id="877" name="テキスト ボックス 876"/>
        <xdr:cNvSpPr txBox="1"/>
      </xdr:nvSpPr>
      <xdr:spPr>
        <a:xfrm>
          <a:off x="20167111" y="12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142768</xdr:rowOff>
    </xdr:from>
    <xdr:to>
      <xdr:col>102</xdr:col>
      <xdr:colOff>165100</xdr:colOff>
      <xdr:row>75</xdr:row>
      <xdr:rowOff>72918</xdr:rowOff>
    </xdr:to>
    <xdr:sp macro="" textlink="">
      <xdr:nvSpPr>
        <xdr:cNvPr id="878" name="楕円 877"/>
        <xdr:cNvSpPr/>
      </xdr:nvSpPr>
      <xdr:spPr>
        <a:xfrm>
          <a:off x="19494500" y="12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89445</xdr:rowOff>
    </xdr:from>
    <xdr:ext cx="534377" cy="259045"/>
    <xdr:sp macro="" textlink="">
      <xdr:nvSpPr>
        <xdr:cNvPr id="879" name="テキスト ボックス 878"/>
        <xdr:cNvSpPr txBox="1"/>
      </xdr:nvSpPr>
      <xdr:spPr>
        <a:xfrm>
          <a:off x="19278111" y="126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13038</xdr:rowOff>
    </xdr:from>
    <xdr:to>
      <xdr:col>98</xdr:col>
      <xdr:colOff>38100</xdr:colOff>
      <xdr:row>76</xdr:row>
      <xdr:rowOff>114638</xdr:rowOff>
    </xdr:to>
    <xdr:sp macro="" textlink="">
      <xdr:nvSpPr>
        <xdr:cNvPr id="880" name="楕円 879"/>
        <xdr:cNvSpPr/>
      </xdr:nvSpPr>
      <xdr:spPr>
        <a:xfrm>
          <a:off x="18605500" y="130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105765</xdr:rowOff>
    </xdr:from>
    <xdr:ext cx="534377" cy="259045"/>
    <xdr:sp macro="" textlink="">
      <xdr:nvSpPr>
        <xdr:cNvPr id="881" name="テキスト ボックス 880"/>
        <xdr:cNvSpPr txBox="1"/>
      </xdr:nvSpPr>
      <xdr:spPr>
        <a:xfrm>
          <a:off x="18389111" y="1313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人件費は、隣町の消防業務を受託していることから住民一人当たりのコストが類似団体を</a:t>
          </a:r>
          <a:r>
            <a:rPr kumimoji="1" lang="en-US" altLang="ja-JP" sz="1300">
              <a:latin typeface="ＭＳ Ｐゴシック" panose="020B0600070205080204" pitchFamily="50" charset="-128"/>
              <a:ea typeface="ＭＳ Ｐゴシック" panose="020B0600070205080204" pitchFamily="50" charset="-128"/>
            </a:rPr>
            <a:t>30,222</a:t>
          </a:r>
          <a:r>
            <a:rPr kumimoji="1" lang="ja-JP" altLang="en-US" sz="1300">
              <a:latin typeface="ＭＳ Ｐゴシック" panose="020B0600070205080204" pitchFamily="50" charset="-128"/>
              <a:ea typeface="ＭＳ Ｐゴシック" panose="020B0600070205080204" pitchFamily="50" charset="-128"/>
            </a:rPr>
            <a:t>円上回り</a:t>
          </a:r>
          <a:r>
            <a:rPr kumimoji="1" lang="en-US" altLang="ja-JP" sz="1300">
              <a:latin typeface="ＭＳ Ｐゴシック" panose="020B0600070205080204" pitchFamily="50" charset="-128"/>
              <a:ea typeface="ＭＳ Ｐゴシック" panose="020B0600070205080204" pitchFamily="50" charset="-128"/>
            </a:rPr>
            <a:t>110,111</a:t>
          </a:r>
          <a:r>
            <a:rPr kumimoji="1" lang="ja-JP" altLang="en-US" sz="1300">
              <a:latin typeface="ＭＳ Ｐゴシック" panose="020B0600070205080204" pitchFamily="50" charset="-128"/>
              <a:ea typeface="ＭＳ Ｐゴシック" panose="020B0600070205080204" pitchFamily="50" charset="-128"/>
            </a:rPr>
            <a:t>円となっている。物件費は、地籍調査事業しており、の減少により前年度と比較して</a:t>
          </a:r>
          <a:r>
            <a:rPr kumimoji="1" lang="en-US" altLang="ja-JP" sz="1300">
              <a:latin typeface="ＭＳ Ｐゴシック" panose="020B0600070205080204" pitchFamily="50" charset="-128"/>
              <a:ea typeface="ＭＳ Ｐゴシック" panose="020B0600070205080204" pitchFamily="50" charset="-128"/>
            </a:rPr>
            <a:t>4,344</a:t>
          </a:r>
          <a:r>
            <a:rPr kumimoji="1" lang="ja-JP" altLang="en-US" sz="1300">
              <a:latin typeface="ＭＳ Ｐゴシック" panose="020B0600070205080204" pitchFamily="50" charset="-128"/>
              <a:ea typeface="ＭＳ Ｐゴシック" panose="020B0600070205080204" pitchFamily="50" charset="-128"/>
            </a:rPr>
            <a:t>円減少しているものの類似団体を</a:t>
          </a:r>
          <a:r>
            <a:rPr kumimoji="1" lang="en-US" altLang="ja-JP" sz="1300">
              <a:latin typeface="ＭＳ Ｐゴシック" panose="020B0600070205080204" pitchFamily="50" charset="-128"/>
              <a:ea typeface="ＭＳ Ｐゴシック" panose="020B0600070205080204" pitchFamily="50" charset="-128"/>
            </a:rPr>
            <a:t>18,787</a:t>
          </a:r>
          <a:r>
            <a:rPr kumimoji="1" lang="ja-JP" altLang="en-US" sz="1300">
              <a:latin typeface="ＭＳ Ｐゴシック" panose="020B0600070205080204" pitchFamily="50" charset="-128"/>
              <a:ea typeface="ＭＳ Ｐゴシック" panose="020B0600070205080204" pitchFamily="50" charset="-128"/>
            </a:rPr>
            <a:t>円上回り</a:t>
          </a:r>
          <a:r>
            <a:rPr kumimoji="1" lang="en-US" altLang="ja-JP" sz="1300">
              <a:latin typeface="ＭＳ Ｐゴシック" panose="020B0600070205080204" pitchFamily="50" charset="-128"/>
              <a:ea typeface="ＭＳ Ｐゴシック" panose="020B0600070205080204" pitchFamily="50" charset="-128"/>
            </a:rPr>
            <a:t>94,046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補助費等は、病院事業会計繰出経費や衛生施設事務組合分担金の増加により前年度と比較して</a:t>
          </a:r>
          <a:r>
            <a:rPr kumimoji="1" lang="en-US" altLang="ja-JP" sz="1300">
              <a:latin typeface="ＭＳ Ｐゴシック" panose="020B0600070205080204" pitchFamily="50" charset="-128"/>
              <a:ea typeface="ＭＳ Ｐゴシック" panose="020B0600070205080204" pitchFamily="50" charset="-128"/>
            </a:rPr>
            <a:t>23,915</a:t>
          </a:r>
          <a:r>
            <a:rPr kumimoji="1" lang="ja-JP" altLang="en-US" sz="1300">
              <a:latin typeface="ＭＳ Ｐゴシック" panose="020B0600070205080204" pitchFamily="50" charset="-128"/>
              <a:ea typeface="ＭＳ Ｐゴシック" panose="020B0600070205080204" pitchFamily="50" charset="-128"/>
            </a:rPr>
            <a:t>円増加しており、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32,134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95,674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latin typeface="ＭＳ Ｐゴシック" panose="020B0600070205080204" pitchFamily="50" charset="-128"/>
              <a:ea typeface="ＭＳ Ｐゴシック" panose="020B0600070205080204" pitchFamily="50" charset="-128"/>
            </a:rPr>
            <a:t>。積立金は、その他特定目的基金（ふるさとのまちづくり応援基金）の増加により前年度と比較して</a:t>
          </a:r>
          <a:r>
            <a:rPr kumimoji="1" lang="en-US" altLang="ja-JP" sz="1300">
              <a:latin typeface="ＭＳ Ｐゴシック" panose="020B0600070205080204" pitchFamily="50" charset="-128"/>
              <a:ea typeface="ＭＳ Ｐゴシック" panose="020B0600070205080204" pitchFamily="50" charset="-128"/>
            </a:rPr>
            <a:t>26,756</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20,463</a:t>
          </a:r>
          <a:r>
            <a:rPr kumimoji="1" lang="ja-JP" altLang="en-US" sz="1300">
              <a:latin typeface="ＭＳ Ｐゴシック" panose="020B0600070205080204" pitchFamily="50" charset="-128"/>
              <a:ea typeface="ＭＳ Ｐゴシック" panose="020B0600070205080204" pitchFamily="50" charset="-128"/>
            </a:rPr>
            <a:t>円上回り</a:t>
          </a:r>
          <a:r>
            <a:rPr kumimoji="1" lang="en-US" altLang="ja-JP" sz="1300">
              <a:latin typeface="ＭＳ Ｐゴシック" panose="020B0600070205080204" pitchFamily="50" charset="-128"/>
              <a:ea typeface="ＭＳ Ｐゴシック" panose="020B0600070205080204" pitchFamily="50" charset="-128"/>
            </a:rPr>
            <a:t>44,764</a:t>
          </a:r>
          <a:r>
            <a:rPr kumimoji="1" lang="ja-JP" altLang="en-US" sz="1300">
              <a:latin typeface="ＭＳ Ｐゴシック" panose="020B0600070205080204" pitchFamily="50" charset="-128"/>
              <a:ea typeface="ＭＳ Ｐゴシック" panose="020B0600070205080204" pitchFamily="50" charset="-128"/>
            </a:rPr>
            <a:t>円となっている。今後、南海トラフ地震に備えた防災対策として公共施設の高台移転など大型事業が予定されており、事業の取捨選択を徹底することで事業費の抑制に努める。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16,618
16,565
135.67
10,856,023
10,476,692
259,195
6,059,547
12,812,516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83530</xdr:rowOff>
    </xdr:from>
    <xdr:to>
      <xdr:col>24</xdr:col>
      <xdr:colOff>63500</xdr:colOff>
      <xdr:row>35</xdr:row>
      <xdr:rowOff>96593</xdr:rowOff>
    </xdr:to>
    <xdr:cxnSp macro="">
      <xdr:nvCxnSpPr>
        <xdr:cNvPr id="63" name="直線コネクタ 62"/>
        <xdr:cNvCxnSpPr/>
      </xdr:nvCxnSpPr>
      <xdr:spPr>
        <a:xfrm>
          <a:off x="3797300" y="60842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159621</xdr:rowOff>
    </xdr:from>
    <xdr:to>
      <xdr:col>19</xdr:col>
      <xdr:colOff>177800</xdr:colOff>
      <xdr:row>35</xdr:row>
      <xdr:rowOff>83530</xdr:rowOff>
    </xdr:to>
    <xdr:cxnSp macro="">
      <xdr:nvCxnSpPr>
        <xdr:cNvPr id="66" name="直線コネクタ 65"/>
        <xdr:cNvCxnSpPr/>
      </xdr:nvCxnSpPr>
      <xdr:spPr>
        <a:xfrm>
          <a:off x="2908300" y="5988921"/>
          <a:ext cx="8890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159621</xdr:rowOff>
    </xdr:from>
    <xdr:to>
      <xdr:col>15</xdr:col>
      <xdr:colOff>50800</xdr:colOff>
      <xdr:row>35</xdr:row>
      <xdr:rowOff>80917</xdr:rowOff>
    </xdr:to>
    <xdr:cxnSp macro="">
      <xdr:nvCxnSpPr>
        <xdr:cNvPr id="69" name="直線コネクタ 68"/>
        <xdr:cNvCxnSpPr/>
      </xdr:nvCxnSpPr>
      <xdr:spPr>
        <a:xfrm flipV="1">
          <a:off x="2019300" y="5988921"/>
          <a:ext cx="8890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42708</xdr:rowOff>
    </xdr:from>
    <xdr:to>
      <xdr:col>10</xdr:col>
      <xdr:colOff>114300</xdr:colOff>
      <xdr:row>35</xdr:row>
      <xdr:rowOff>80917</xdr:rowOff>
    </xdr:to>
    <xdr:cxnSp macro="">
      <xdr:nvCxnSpPr>
        <xdr:cNvPr id="72" name="直線コネクタ 71"/>
        <xdr:cNvCxnSpPr/>
      </xdr:nvCxnSpPr>
      <xdr:spPr>
        <a:xfrm>
          <a:off x="1130300" y="6043458"/>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45793</xdr:rowOff>
    </xdr:from>
    <xdr:to>
      <xdr:col>24</xdr:col>
      <xdr:colOff>114300</xdr:colOff>
      <xdr:row>35</xdr:row>
      <xdr:rowOff>147393</xdr:rowOff>
    </xdr:to>
    <xdr:sp macro="" textlink="">
      <xdr:nvSpPr>
        <xdr:cNvPr id="82" name="楕円 81"/>
        <xdr:cNvSpPr/>
      </xdr:nvSpPr>
      <xdr:spPr>
        <a:xfrm>
          <a:off x="4584700" y="60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24220</xdr:rowOff>
    </xdr:from>
    <xdr:ext cx="469744" cy="259045"/>
    <xdr:sp macro="" textlink="">
      <xdr:nvSpPr>
        <xdr:cNvPr id="83" name="議会費該当値テキスト"/>
        <xdr:cNvSpPr txBox="1"/>
      </xdr:nvSpPr>
      <xdr:spPr>
        <a:xfrm>
          <a:off x="4686300" y="602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32730</xdr:rowOff>
    </xdr:from>
    <xdr:to>
      <xdr:col>20</xdr:col>
      <xdr:colOff>38100</xdr:colOff>
      <xdr:row>35</xdr:row>
      <xdr:rowOff>134330</xdr:rowOff>
    </xdr:to>
    <xdr:sp macro="" textlink="">
      <xdr:nvSpPr>
        <xdr:cNvPr id="84" name="楕円 83"/>
        <xdr:cNvSpPr/>
      </xdr:nvSpPr>
      <xdr:spPr>
        <a:xfrm>
          <a:off x="3746500" y="60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125457</xdr:rowOff>
    </xdr:from>
    <xdr:ext cx="469744" cy="259045"/>
    <xdr:sp macro="" textlink="">
      <xdr:nvSpPr>
        <xdr:cNvPr id="85" name="テキスト ボックス 84"/>
        <xdr:cNvSpPr txBox="1"/>
      </xdr:nvSpPr>
      <xdr:spPr>
        <a:xfrm>
          <a:off x="3562428" y="612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108821</xdr:rowOff>
    </xdr:from>
    <xdr:to>
      <xdr:col>15</xdr:col>
      <xdr:colOff>101600</xdr:colOff>
      <xdr:row>35</xdr:row>
      <xdr:rowOff>38971</xdr:rowOff>
    </xdr:to>
    <xdr:sp macro="" textlink="">
      <xdr:nvSpPr>
        <xdr:cNvPr id="86" name="楕円 85"/>
        <xdr:cNvSpPr/>
      </xdr:nvSpPr>
      <xdr:spPr>
        <a:xfrm>
          <a:off x="2857500" y="59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30098</xdr:rowOff>
    </xdr:from>
    <xdr:ext cx="469744" cy="259045"/>
    <xdr:sp macro="" textlink="">
      <xdr:nvSpPr>
        <xdr:cNvPr id="87" name="テキスト ボックス 86"/>
        <xdr:cNvSpPr txBox="1"/>
      </xdr:nvSpPr>
      <xdr:spPr>
        <a:xfrm>
          <a:off x="2673428" y="603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30117</xdr:rowOff>
    </xdr:from>
    <xdr:to>
      <xdr:col>10</xdr:col>
      <xdr:colOff>165100</xdr:colOff>
      <xdr:row>35</xdr:row>
      <xdr:rowOff>131717</xdr:rowOff>
    </xdr:to>
    <xdr:sp macro="" textlink="">
      <xdr:nvSpPr>
        <xdr:cNvPr id="88" name="楕円 87"/>
        <xdr:cNvSpPr/>
      </xdr:nvSpPr>
      <xdr:spPr>
        <a:xfrm>
          <a:off x="1968500" y="60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122844</xdr:rowOff>
    </xdr:from>
    <xdr:ext cx="469744" cy="259045"/>
    <xdr:sp macro="" textlink="">
      <xdr:nvSpPr>
        <xdr:cNvPr id="89" name="テキスト ボックス 88"/>
        <xdr:cNvSpPr txBox="1"/>
      </xdr:nvSpPr>
      <xdr:spPr>
        <a:xfrm>
          <a:off x="1784428" y="612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163358</xdr:rowOff>
    </xdr:from>
    <xdr:to>
      <xdr:col>6</xdr:col>
      <xdr:colOff>38100</xdr:colOff>
      <xdr:row>35</xdr:row>
      <xdr:rowOff>93508</xdr:rowOff>
    </xdr:to>
    <xdr:sp macro="" textlink="">
      <xdr:nvSpPr>
        <xdr:cNvPr id="90" name="楕円 89"/>
        <xdr:cNvSpPr/>
      </xdr:nvSpPr>
      <xdr:spPr>
        <a:xfrm>
          <a:off x="1079500" y="59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84635</xdr:rowOff>
    </xdr:from>
    <xdr:ext cx="469744" cy="259045"/>
    <xdr:sp macro="" textlink="">
      <xdr:nvSpPr>
        <xdr:cNvPr id="91" name="テキスト ボックス 90"/>
        <xdr:cNvSpPr txBox="1"/>
      </xdr:nvSpPr>
      <xdr:spPr>
        <a:xfrm>
          <a:off x="895428" y="60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78915</xdr:rowOff>
    </xdr:from>
    <xdr:to>
      <xdr:col>24</xdr:col>
      <xdr:colOff>63500</xdr:colOff>
      <xdr:row>55</xdr:row>
      <xdr:rowOff>59469</xdr:rowOff>
    </xdr:to>
    <xdr:cxnSp macro="">
      <xdr:nvCxnSpPr>
        <xdr:cNvPr id="120" name="直線コネクタ 119"/>
        <xdr:cNvCxnSpPr/>
      </xdr:nvCxnSpPr>
      <xdr:spPr>
        <a:xfrm flipV="1">
          <a:off x="3797300" y="9165765"/>
          <a:ext cx="838200" cy="3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59469</xdr:rowOff>
    </xdr:from>
    <xdr:to>
      <xdr:col>19</xdr:col>
      <xdr:colOff>177800</xdr:colOff>
      <xdr:row>55</xdr:row>
      <xdr:rowOff>119438</xdr:rowOff>
    </xdr:to>
    <xdr:cxnSp macro="">
      <xdr:nvCxnSpPr>
        <xdr:cNvPr id="123" name="直線コネクタ 122"/>
        <xdr:cNvCxnSpPr/>
      </xdr:nvCxnSpPr>
      <xdr:spPr>
        <a:xfrm flipV="1">
          <a:off x="2908300" y="9489219"/>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119438</xdr:rowOff>
    </xdr:from>
    <xdr:to>
      <xdr:col>15</xdr:col>
      <xdr:colOff>50800</xdr:colOff>
      <xdr:row>55</xdr:row>
      <xdr:rowOff>120041</xdr:rowOff>
    </xdr:to>
    <xdr:cxnSp macro="">
      <xdr:nvCxnSpPr>
        <xdr:cNvPr id="126" name="直線コネクタ 125"/>
        <xdr:cNvCxnSpPr/>
      </xdr:nvCxnSpPr>
      <xdr:spPr>
        <a:xfrm flipV="1">
          <a:off x="2019300" y="9549188"/>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165511</xdr:rowOff>
    </xdr:from>
    <xdr:ext cx="534377" cy="259045"/>
    <xdr:sp macro="" textlink="">
      <xdr:nvSpPr>
        <xdr:cNvPr id="128" name="テキスト ボックス 127"/>
        <xdr:cNvSpPr txBox="1"/>
      </xdr:nvSpPr>
      <xdr:spPr>
        <a:xfrm>
          <a:off x="2641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127143</xdr:rowOff>
    </xdr:from>
    <xdr:to>
      <xdr:col>10</xdr:col>
      <xdr:colOff>114300</xdr:colOff>
      <xdr:row>55</xdr:row>
      <xdr:rowOff>120041</xdr:rowOff>
    </xdr:to>
    <xdr:cxnSp macro="">
      <xdr:nvCxnSpPr>
        <xdr:cNvPr id="129" name="直線コネクタ 128"/>
        <xdr:cNvCxnSpPr/>
      </xdr:nvCxnSpPr>
      <xdr:spPr>
        <a:xfrm>
          <a:off x="1130300" y="9385443"/>
          <a:ext cx="889000" cy="1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169663</xdr:rowOff>
    </xdr:from>
    <xdr:ext cx="534377" cy="259045"/>
    <xdr:sp macro="" textlink="">
      <xdr:nvSpPr>
        <xdr:cNvPr id="131" name="テキスト ボックス 130"/>
        <xdr:cNvSpPr txBox="1"/>
      </xdr:nvSpPr>
      <xdr:spPr>
        <a:xfrm>
          <a:off x="1752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28115</xdr:rowOff>
    </xdr:from>
    <xdr:to>
      <xdr:col>24</xdr:col>
      <xdr:colOff>114300</xdr:colOff>
      <xdr:row>53</xdr:row>
      <xdr:rowOff>129715</xdr:rowOff>
    </xdr:to>
    <xdr:sp macro="" textlink="">
      <xdr:nvSpPr>
        <xdr:cNvPr id="139" name="楕円 138"/>
        <xdr:cNvSpPr/>
      </xdr:nvSpPr>
      <xdr:spPr>
        <a:xfrm>
          <a:off x="4584700" y="91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50992</xdr:rowOff>
    </xdr:from>
    <xdr:ext cx="599010" cy="259045"/>
    <xdr:sp macro="" textlink="">
      <xdr:nvSpPr>
        <xdr:cNvPr id="140" name="総務費該当値テキスト"/>
        <xdr:cNvSpPr txBox="1"/>
      </xdr:nvSpPr>
      <xdr:spPr>
        <a:xfrm>
          <a:off x="4686300" y="896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8669</xdr:rowOff>
    </xdr:from>
    <xdr:to>
      <xdr:col>20</xdr:col>
      <xdr:colOff>38100</xdr:colOff>
      <xdr:row>55</xdr:row>
      <xdr:rowOff>110269</xdr:rowOff>
    </xdr:to>
    <xdr:sp macro="" textlink="">
      <xdr:nvSpPr>
        <xdr:cNvPr id="141" name="楕円 140"/>
        <xdr:cNvSpPr/>
      </xdr:nvSpPr>
      <xdr:spPr>
        <a:xfrm>
          <a:off x="3746500" y="94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126796</xdr:rowOff>
    </xdr:from>
    <xdr:ext cx="534377" cy="259045"/>
    <xdr:sp macro="" textlink="">
      <xdr:nvSpPr>
        <xdr:cNvPr id="142" name="テキスト ボックス 141"/>
        <xdr:cNvSpPr txBox="1"/>
      </xdr:nvSpPr>
      <xdr:spPr>
        <a:xfrm>
          <a:off x="3530111" y="921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68638</xdr:rowOff>
    </xdr:from>
    <xdr:to>
      <xdr:col>15</xdr:col>
      <xdr:colOff>101600</xdr:colOff>
      <xdr:row>55</xdr:row>
      <xdr:rowOff>170238</xdr:rowOff>
    </xdr:to>
    <xdr:sp macro="" textlink="">
      <xdr:nvSpPr>
        <xdr:cNvPr id="143" name="楕円 142"/>
        <xdr:cNvSpPr/>
      </xdr:nvSpPr>
      <xdr:spPr>
        <a:xfrm>
          <a:off x="2857500" y="94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15315</xdr:rowOff>
    </xdr:from>
    <xdr:ext cx="534377" cy="259045"/>
    <xdr:sp macro="" textlink="">
      <xdr:nvSpPr>
        <xdr:cNvPr id="144" name="テキスト ボックス 143"/>
        <xdr:cNvSpPr txBox="1"/>
      </xdr:nvSpPr>
      <xdr:spPr>
        <a:xfrm>
          <a:off x="2641111" y="927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69241</xdr:rowOff>
    </xdr:from>
    <xdr:to>
      <xdr:col>10</xdr:col>
      <xdr:colOff>165100</xdr:colOff>
      <xdr:row>55</xdr:row>
      <xdr:rowOff>170841</xdr:rowOff>
    </xdr:to>
    <xdr:sp macro="" textlink="">
      <xdr:nvSpPr>
        <xdr:cNvPr id="145" name="楕円 144"/>
        <xdr:cNvSpPr/>
      </xdr:nvSpPr>
      <xdr:spPr>
        <a:xfrm>
          <a:off x="1968500" y="949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15918</xdr:rowOff>
    </xdr:from>
    <xdr:ext cx="534377" cy="259045"/>
    <xdr:sp macro="" textlink="">
      <xdr:nvSpPr>
        <xdr:cNvPr id="146" name="テキスト ボックス 145"/>
        <xdr:cNvSpPr txBox="1"/>
      </xdr:nvSpPr>
      <xdr:spPr>
        <a:xfrm>
          <a:off x="1752111" y="92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76343</xdr:rowOff>
    </xdr:from>
    <xdr:to>
      <xdr:col>6</xdr:col>
      <xdr:colOff>38100</xdr:colOff>
      <xdr:row>55</xdr:row>
      <xdr:rowOff>6493</xdr:rowOff>
    </xdr:to>
    <xdr:sp macro="" textlink="">
      <xdr:nvSpPr>
        <xdr:cNvPr id="147" name="楕円 146"/>
        <xdr:cNvSpPr/>
      </xdr:nvSpPr>
      <xdr:spPr>
        <a:xfrm>
          <a:off x="1079500" y="933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23020</xdr:rowOff>
    </xdr:from>
    <xdr:ext cx="599010" cy="259045"/>
    <xdr:sp macro="" textlink="">
      <xdr:nvSpPr>
        <xdr:cNvPr id="148" name="テキスト ボックス 147"/>
        <xdr:cNvSpPr txBox="1"/>
      </xdr:nvSpPr>
      <xdr:spPr>
        <a:xfrm>
          <a:off x="830795" y="91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75605</xdr:rowOff>
    </xdr:from>
    <xdr:to>
      <xdr:col>24</xdr:col>
      <xdr:colOff>63500</xdr:colOff>
      <xdr:row>74</xdr:row>
      <xdr:rowOff>144849</xdr:rowOff>
    </xdr:to>
    <xdr:cxnSp macro="">
      <xdr:nvCxnSpPr>
        <xdr:cNvPr id="180" name="直線コネクタ 179"/>
        <xdr:cNvCxnSpPr/>
      </xdr:nvCxnSpPr>
      <xdr:spPr>
        <a:xfrm>
          <a:off x="3797300" y="12762905"/>
          <a:ext cx="838200" cy="6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68704</xdr:rowOff>
    </xdr:from>
    <xdr:to>
      <xdr:col>19</xdr:col>
      <xdr:colOff>177800</xdr:colOff>
      <xdr:row>74</xdr:row>
      <xdr:rowOff>75605</xdr:rowOff>
    </xdr:to>
    <xdr:cxnSp macro="">
      <xdr:nvCxnSpPr>
        <xdr:cNvPr id="183" name="直線コネクタ 182"/>
        <xdr:cNvCxnSpPr/>
      </xdr:nvCxnSpPr>
      <xdr:spPr>
        <a:xfrm>
          <a:off x="2908300" y="12756004"/>
          <a:ext cx="8890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68704</xdr:rowOff>
    </xdr:from>
    <xdr:to>
      <xdr:col>15</xdr:col>
      <xdr:colOff>50800</xdr:colOff>
      <xdr:row>75</xdr:row>
      <xdr:rowOff>28970</xdr:rowOff>
    </xdr:to>
    <xdr:cxnSp macro="">
      <xdr:nvCxnSpPr>
        <xdr:cNvPr id="186" name="直線コネクタ 185"/>
        <xdr:cNvCxnSpPr/>
      </xdr:nvCxnSpPr>
      <xdr:spPr>
        <a:xfrm flipV="1">
          <a:off x="2019300" y="12756004"/>
          <a:ext cx="889000" cy="13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66962</xdr:rowOff>
    </xdr:from>
    <xdr:to>
      <xdr:col>10</xdr:col>
      <xdr:colOff>114300</xdr:colOff>
      <xdr:row>75</xdr:row>
      <xdr:rowOff>28970</xdr:rowOff>
    </xdr:to>
    <xdr:cxnSp macro="">
      <xdr:nvCxnSpPr>
        <xdr:cNvPr id="189" name="直線コネクタ 188"/>
        <xdr:cNvCxnSpPr/>
      </xdr:nvCxnSpPr>
      <xdr:spPr>
        <a:xfrm>
          <a:off x="1130300" y="12754262"/>
          <a:ext cx="889000" cy="13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94049</xdr:rowOff>
    </xdr:from>
    <xdr:to>
      <xdr:col>24</xdr:col>
      <xdr:colOff>114300</xdr:colOff>
      <xdr:row>75</xdr:row>
      <xdr:rowOff>24199</xdr:rowOff>
    </xdr:to>
    <xdr:sp macro="" textlink="">
      <xdr:nvSpPr>
        <xdr:cNvPr id="199" name="楕円 198"/>
        <xdr:cNvSpPr/>
      </xdr:nvSpPr>
      <xdr:spPr>
        <a:xfrm>
          <a:off x="4584700" y="127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116926</xdr:rowOff>
    </xdr:from>
    <xdr:ext cx="599010" cy="259045"/>
    <xdr:sp macro="" textlink="">
      <xdr:nvSpPr>
        <xdr:cNvPr id="200" name="民生費該当値テキスト"/>
        <xdr:cNvSpPr txBox="1"/>
      </xdr:nvSpPr>
      <xdr:spPr>
        <a:xfrm>
          <a:off x="4686300" y="1263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24805</xdr:rowOff>
    </xdr:from>
    <xdr:to>
      <xdr:col>20</xdr:col>
      <xdr:colOff>38100</xdr:colOff>
      <xdr:row>74</xdr:row>
      <xdr:rowOff>126405</xdr:rowOff>
    </xdr:to>
    <xdr:sp macro="" textlink="">
      <xdr:nvSpPr>
        <xdr:cNvPr id="201" name="楕円 200"/>
        <xdr:cNvSpPr/>
      </xdr:nvSpPr>
      <xdr:spPr>
        <a:xfrm>
          <a:off x="3746500" y="127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142932</xdr:rowOff>
    </xdr:from>
    <xdr:ext cx="599010" cy="259045"/>
    <xdr:sp macro="" textlink="">
      <xdr:nvSpPr>
        <xdr:cNvPr id="202" name="テキスト ボックス 201"/>
        <xdr:cNvSpPr txBox="1"/>
      </xdr:nvSpPr>
      <xdr:spPr>
        <a:xfrm>
          <a:off x="3497795" y="1248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17904</xdr:rowOff>
    </xdr:from>
    <xdr:to>
      <xdr:col>15</xdr:col>
      <xdr:colOff>101600</xdr:colOff>
      <xdr:row>74</xdr:row>
      <xdr:rowOff>119504</xdr:rowOff>
    </xdr:to>
    <xdr:sp macro="" textlink="">
      <xdr:nvSpPr>
        <xdr:cNvPr id="203" name="楕円 202"/>
        <xdr:cNvSpPr/>
      </xdr:nvSpPr>
      <xdr:spPr>
        <a:xfrm>
          <a:off x="2857500" y="1270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136031</xdr:rowOff>
    </xdr:from>
    <xdr:ext cx="599010" cy="259045"/>
    <xdr:sp macro="" textlink="">
      <xdr:nvSpPr>
        <xdr:cNvPr id="204" name="テキスト ボックス 203"/>
        <xdr:cNvSpPr txBox="1"/>
      </xdr:nvSpPr>
      <xdr:spPr>
        <a:xfrm>
          <a:off x="2608795" y="124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149620</xdr:rowOff>
    </xdr:from>
    <xdr:to>
      <xdr:col>10</xdr:col>
      <xdr:colOff>165100</xdr:colOff>
      <xdr:row>75</xdr:row>
      <xdr:rowOff>79770</xdr:rowOff>
    </xdr:to>
    <xdr:sp macro="" textlink="">
      <xdr:nvSpPr>
        <xdr:cNvPr id="205" name="楕円 204"/>
        <xdr:cNvSpPr/>
      </xdr:nvSpPr>
      <xdr:spPr>
        <a:xfrm>
          <a:off x="1968500" y="12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96297</xdr:rowOff>
    </xdr:from>
    <xdr:ext cx="599010" cy="259045"/>
    <xdr:sp macro="" textlink="">
      <xdr:nvSpPr>
        <xdr:cNvPr id="206" name="テキスト ボックス 205"/>
        <xdr:cNvSpPr txBox="1"/>
      </xdr:nvSpPr>
      <xdr:spPr>
        <a:xfrm>
          <a:off x="1719795" y="126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16162</xdr:rowOff>
    </xdr:from>
    <xdr:to>
      <xdr:col>6</xdr:col>
      <xdr:colOff>38100</xdr:colOff>
      <xdr:row>74</xdr:row>
      <xdr:rowOff>117762</xdr:rowOff>
    </xdr:to>
    <xdr:sp macro="" textlink="">
      <xdr:nvSpPr>
        <xdr:cNvPr id="207" name="楕円 206"/>
        <xdr:cNvSpPr/>
      </xdr:nvSpPr>
      <xdr:spPr>
        <a:xfrm>
          <a:off x="1079500" y="127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134289</xdr:rowOff>
    </xdr:from>
    <xdr:ext cx="599010" cy="259045"/>
    <xdr:sp macro="" textlink="">
      <xdr:nvSpPr>
        <xdr:cNvPr id="208" name="テキスト ボックス 207"/>
        <xdr:cNvSpPr txBox="1"/>
      </xdr:nvSpPr>
      <xdr:spPr>
        <a:xfrm>
          <a:off x="830795" y="1247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52232</xdr:rowOff>
    </xdr:from>
    <xdr:to>
      <xdr:col>24</xdr:col>
      <xdr:colOff>63500</xdr:colOff>
      <xdr:row>95</xdr:row>
      <xdr:rowOff>89122</xdr:rowOff>
    </xdr:to>
    <xdr:cxnSp macro="">
      <xdr:nvCxnSpPr>
        <xdr:cNvPr id="233" name="直線コネクタ 232"/>
        <xdr:cNvCxnSpPr/>
      </xdr:nvCxnSpPr>
      <xdr:spPr>
        <a:xfrm flipV="1">
          <a:off x="3797300" y="16339982"/>
          <a:ext cx="838200" cy="3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130614</xdr:rowOff>
    </xdr:from>
    <xdr:to>
      <xdr:col>19</xdr:col>
      <xdr:colOff>177800</xdr:colOff>
      <xdr:row>95</xdr:row>
      <xdr:rowOff>89122</xdr:rowOff>
    </xdr:to>
    <xdr:cxnSp macro="">
      <xdr:nvCxnSpPr>
        <xdr:cNvPr id="236" name="直線コネクタ 235"/>
        <xdr:cNvCxnSpPr/>
      </xdr:nvCxnSpPr>
      <xdr:spPr>
        <a:xfrm>
          <a:off x="2908300" y="16246914"/>
          <a:ext cx="889000" cy="1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130614</xdr:rowOff>
    </xdr:from>
    <xdr:to>
      <xdr:col>15</xdr:col>
      <xdr:colOff>50800</xdr:colOff>
      <xdr:row>95</xdr:row>
      <xdr:rowOff>57747</xdr:rowOff>
    </xdr:to>
    <xdr:cxnSp macro="">
      <xdr:nvCxnSpPr>
        <xdr:cNvPr id="239" name="直線コネクタ 238"/>
        <xdr:cNvCxnSpPr/>
      </xdr:nvCxnSpPr>
      <xdr:spPr>
        <a:xfrm flipV="1">
          <a:off x="2019300" y="16246914"/>
          <a:ext cx="889000" cy="9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161647</xdr:rowOff>
    </xdr:from>
    <xdr:ext cx="534377" cy="259045"/>
    <xdr:sp macro="" textlink="">
      <xdr:nvSpPr>
        <xdr:cNvPr id="241" name="テキスト ボックス 240"/>
        <xdr:cNvSpPr txBox="1"/>
      </xdr:nvSpPr>
      <xdr:spPr>
        <a:xfrm>
          <a:off x="2641111" y="166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52290</xdr:rowOff>
    </xdr:from>
    <xdr:to>
      <xdr:col>10</xdr:col>
      <xdr:colOff>114300</xdr:colOff>
      <xdr:row>95</xdr:row>
      <xdr:rowOff>57747</xdr:rowOff>
    </xdr:to>
    <xdr:cxnSp macro="">
      <xdr:nvCxnSpPr>
        <xdr:cNvPr id="242" name="直線コネクタ 241"/>
        <xdr:cNvCxnSpPr/>
      </xdr:nvCxnSpPr>
      <xdr:spPr>
        <a:xfrm>
          <a:off x="1130300" y="16340040"/>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xdr:rowOff>
    </xdr:from>
    <xdr:to>
      <xdr:col>24</xdr:col>
      <xdr:colOff>114300</xdr:colOff>
      <xdr:row>95</xdr:row>
      <xdr:rowOff>103032</xdr:rowOff>
    </xdr:to>
    <xdr:sp macro="" textlink="">
      <xdr:nvSpPr>
        <xdr:cNvPr id="252" name="楕円 251"/>
        <xdr:cNvSpPr/>
      </xdr:nvSpPr>
      <xdr:spPr>
        <a:xfrm>
          <a:off x="4584700" y="162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24309</xdr:rowOff>
    </xdr:from>
    <xdr:ext cx="534377" cy="259045"/>
    <xdr:sp macro="" textlink="">
      <xdr:nvSpPr>
        <xdr:cNvPr id="253" name="衛生費該当値テキスト"/>
        <xdr:cNvSpPr txBox="1"/>
      </xdr:nvSpPr>
      <xdr:spPr>
        <a:xfrm>
          <a:off x="4686300" y="1614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38322</xdr:rowOff>
    </xdr:from>
    <xdr:to>
      <xdr:col>20</xdr:col>
      <xdr:colOff>38100</xdr:colOff>
      <xdr:row>95</xdr:row>
      <xdr:rowOff>139922</xdr:rowOff>
    </xdr:to>
    <xdr:sp macro="" textlink="">
      <xdr:nvSpPr>
        <xdr:cNvPr id="254" name="楕円 253"/>
        <xdr:cNvSpPr/>
      </xdr:nvSpPr>
      <xdr:spPr>
        <a:xfrm>
          <a:off x="3746500" y="163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156449</xdr:rowOff>
    </xdr:from>
    <xdr:ext cx="534377" cy="259045"/>
    <xdr:sp macro="" textlink="">
      <xdr:nvSpPr>
        <xdr:cNvPr id="255" name="テキスト ボックス 254"/>
        <xdr:cNvSpPr txBox="1"/>
      </xdr:nvSpPr>
      <xdr:spPr>
        <a:xfrm>
          <a:off x="3530111" y="161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79814</xdr:rowOff>
    </xdr:from>
    <xdr:to>
      <xdr:col>15</xdr:col>
      <xdr:colOff>101600</xdr:colOff>
      <xdr:row>95</xdr:row>
      <xdr:rowOff>9964</xdr:rowOff>
    </xdr:to>
    <xdr:sp macro="" textlink="">
      <xdr:nvSpPr>
        <xdr:cNvPr id="256" name="楕円 255"/>
        <xdr:cNvSpPr/>
      </xdr:nvSpPr>
      <xdr:spPr>
        <a:xfrm>
          <a:off x="2857500" y="1619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26491</xdr:rowOff>
    </xdr:from>
    <xdr:ext cx="599010" cy="259045"/>
    <xdr:sp macro="" textlink="">
      <xdr:nvSpPr>
        <xdr:cNvPr id="257" name="テキスト ボックス 256"/>
        <xdr:cNvSpPr txBox="1"/>
      </xdr:nvSpPr>
      <xdr:spPr>
        <a:xfrm>
          <a:off x="2608795" y="1597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6947</xdr:rowOff>
    </xdr:from>
    <xdr:to>
      <xdr:col>10</xdr:col>
      <xdr:colOff>165100</xdr:colOff>
      <xdr:row>95</xdr:row>
      <xdr:rowOff>108547</xdr:rowOff>
    </xdr:to>
    <xdr:sp macro="" textlink="">
      <xdr:nvSpPr>
        <xdr:cNvPr id="258" name="楕円 257"/>
        <xdr:cNvSpPr/>
      </xdr:nvSpPr>
      <xdr:spPr>
        <a:xfrm>
          <a:off x="1968500" y="162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125074</xdr:rowOff>
    </xdr:from>
    <xdr:ext cx="534377" cy="259045"/>
    <xdr:sp macro="" textlink="">
      <xdr:nvSpPr>
        <xdr:cNvPr id="259" name="テキスト ボックス 258"/>
        <xdr:cNvSpPr txBox="1"/>
      </xdr:nvSpPr>
      <xdr:spPr>
        <a:xfrm>
          <a:off x="1752111" y="160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1490</xdr:rowOff>
    </xdr:from>
    <xdr:to>
      <xdr:col>6</xdr:col>
      <xdr:colOff>38100</xdr:colOff>
      <xdr:row>95</xdr:row>
      <xdr:rowOff>103090</xdr:rowOff>
    </xdr:to>
    <xdr:sp macro="" textlink="">
      <xdr:nvSpPr>
        <xdr:cNvPr id="260" name="楕円 259"/>
        <xdr:cNvSpPr/>
      </xdr:nvSpPr>
      <xdr:spPr>
        <a:xfrm>
          <a:off x="1079500" y="162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119617</xdr:rowOff>
    </xdr:from>
    <xdr:ext cx="534377" cy="259045"/>
    <xdr:sp macro="" textlink="">
      <xdr:nvSpPr>
        <xdr:cNvPr id="261" name="テキスト ボックス 260"/>
        <xdr:cNvSpPr txBox="1"/>
      </xdr:nvSpPr>
      <xdr:spPr>
        <a:xfrm>
          <a:off x="863111" y="1606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114881</xdr:rowOff>
    </xdr:from>
    <xdr:to>
      <xdr:col>45</xdr:col>
      <xdr:colOff>177800</xdr:colOff>
      <xdr:row>39</xdr:row>
      <xdr:rowOff>98878</xdr:rowOff>
    </xdr:to>
    <xdr:cxnSp macro="">
      <xdr:nvCxnSpPr>
        <xdr:cNvPr id="298" name="直線コネクタ 297"/>
        <xdr:cNvCxnSpPr/>
      </xdr:nvCxnSpPr>
      <xdr:spPr>
        <a:xfrm>
          <a:off x="7861300" y="6629981"/>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65568</xdr:rowOff>
    </xdr:from>
    <xdr:to>
      <xdr:col>41</xdr:col>
      <xdr:colOff>50800</xdr:colOff>
      <xdr:row>38</xdr:row>
      <xdr:rowOff>114881</xdr:rowOff>
    </xdr:to>
    <xdr:cxnSp macro="">
      <xdr:nvCxnSpPr>
        <xdr:cNvPr id="301" name="直線コネクタ 300"/>
        <xdr:cNvCxnSpPr/>
      </xdr:nvCxnSpPr>
      <xdr:spPr>
        <a:xfrm>
          <a:off x="6972300" y="6580668"/>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64081</xdr:rowOff>
    </xdr:from>
    <xdr:to>
      <xdr:col>41</xdr:col>
      <xdr:colOff>101600</xdr:colOff>
      <xdr:row>38</xdr:row>
      <xdr:rowOff>165681</xdr:rowOff>
    </xdr:to>
    <xdr:sp macro="" textlink="">
      <xdr:nvSpPr>
        <xdr:cNvPr id="317" name="楕円 316"/>
        <xdr:cNvSpPr/>
      </xdr:nvSpPr>
      <xdr:spPr>
        <a:xfrm>
          <a:off x="7810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156808</xdr:rowOff>
    </xdr:from>
    <xdr:ext cx="378565" cy="259045"/>
    <xdr:sp macro="" textlink="">
      <xdr:nvSpPr>
        <xdr:cNvPr id="318" name="テキスト ボックス 317"/>
        <xdr:cNvSpPr txBox="1"/>
      </xdr:nvSpPr>
      <xdr:spPr>
        <a:xfrm>
          <a:off x="7672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14768</xdr:rowOff>
    </xdr:from>
    <xdr:to>
      <xdr:col>36</xdr:col>
      <xdr:colOff>165100</xdr:colOff>
      <xdr:row>38</xdr:row>
      <xdr:rowOff>116368</xdr:rowOff>
    </xdr:to>
    <xdr:sp macro="" textlink="">
      <xdr:nvSpPr>
        <xdr:cNvPr id="319" name="楕円 318"/>
        <xdr:cNvSpPr/>
      </xdr:nvSpPr>
      <xdr:spPr>
        <a:xfrm>
          <a:off x="6921500" y="65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107495</xdr:rowOff>
    </xdr:from>
    <xdr:ext cx="378565" cy="259045"/>
    <xdr:sp macro="" textlink="">
      <xdr:nvSpPr>
        <xdr:cNvPr id="320" name="テキスト ボックス 319"/>
        <xdr:cNvSpPr txBox="1"/>
      </xdr:nvSpPr>
      <xdr:spPr>
        <a:xfrm>
          <a:off x="6783017" y="662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157455</xdr:rowOff>
    </xdr:from>
    <xdr:to>
      <xdr:col>55</xdr:col>
      <xdr:colOff>0</xdr:colOff>
      <xdr:row>58</xdr:row>
      <xdr:rowOff>11912</xdr:rowOff>
    </xdr:to>
    <xdr:cxnSp macro="">
      <xdr:nvCxnSpPr>
        <xdr:cNvPr id="349" name="直線コネクタ 348"/>
        <xdr:cNvCxnSpPr/>
      </xdr:nvCxnSpPr>
      <xdr:spPr>
        <a:xfrm>
          <a:off x="9639300" y="9930105"/>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11741</xdr:rowOff>
    </xdr:from>
    <xdr:to>
      <xdr:col>50</xdr:col>
      <xdr:colOff>114300</xdr:colOff>
      <xdr:row>57</xdr:row>
      <xdr:rowOff>157455</xdr:rowOff>
    </xdr:to>
    <xdr:cxnSp macro="">
      <xdr:nvCxnSpPr>
        <xdr:cNvPr id="352" name="直線コネクタ 351"/>
        <xdr:cNvCxnSpPr/>
      </xdr:nvCxnSpPr>
      <xdr:spPr>
        <a:xfrm>
          <a:off x="8750300" y="9784391"/>
          <a:ext cx="889000" cy="14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11741</xdr:rowOff>
    </xdr:from>
    <xdr:to>
      <xdr:col>45</xdr:col>
      <xdr:colOff>177800</xdr:colOff>
      <xdr:row>57</xdr:row>
      <xdr:rowOff>167951</xdr:rowOff>
    </xdr:to>
    <xdr:cxnSp macro="">
      <xdr:nvCxnSpPr>
        <xdr:cNvPr id="355" name="直線コネクタ 354"/>
        <xdr:cNvCxnSpPr/>
      </xdr:nvCxnSpPr>
      <xdr:spPr>
        <a:xfrm flipV="1">
          <a:off x="7861300" y="9784391"/>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7" name="テキスト ボックス 356"/>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161741</xdr:rowOff>
    </xdr:from>
    <xdr:to>
      <xdr:col>41</xdr:col>
      <xdr:colOff>50800</xdr:colOff>
      <xdr:row>57</xdr:row>
      <xdr:rowOff>167951</xdr:rowOff>
    </xdr:to>
    <xdr:cxnSp macro="">
      <xdr:nvCxnSpPr>
        <xdr:cNvPr id="358" name="直線コネクタ 357"/>
        <xdr:cNvCxnSpPr/>
      </xdr:nvCxnSpPr>
      <xdr:spPr>
        <a:xfrm>
          <a:off x="6972300" y="9420041"/>
          <a:ext cx="889000" cy="5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2" name="テキスト ボックス 361"/>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132562</xdr:rowOff>
    </xdr:from>
    <xdr:to>
      <xdr:col>55</xdr:col>
      <xdr:colOff>50800</xdr:colOff>
      <xdr:row>58</xdr:row>
      <xdr:rowOff>62712</xdr:rowOff>
    </xdr:to>
    <xdr:sp macro="" textlink="">
      <xdr:nvSpPr>
        <xdr:cNvPr id="368" name="楕円 367"/>
        <xdr:cNvSpPr/>
      </xdr:nvSpPr>
      <xdr:spPr>
        <a:xfrm>
          <a:off x="10426700" y="99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110989</xdr:rowOff>
    </xdr:from>
    <xdr:ext cx="534377" cy="259045"/>
    <xdr:sp macro="" textlink="">
      <xdr:nvSpPr>
        <xdr:cNvPr id="369" name="農林水産業費該当値テキスト"/>
        <xdr:cNvSpPr txBox="1"/>
      </xdr:nvSpPr>
      <xdr:spPr>
        <a:xfrm>
          <a:off x="10528300" y="988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106655</xdr:rowOff>
    </xdr:from>
    <xdr:to>
      <xdr:col>50</xdr:col>
      <xdr:colOff>165100</xdr:colOff>
      <xdr:row>58</xdr:row>
      <xdr:rowOff>36805</xdr:rowOff>
    </xdr:to>
    <xdr:sp macro="" textlink="">
      <xdr:nvSpPr>
        <xdr:cNvPr id="370" name="楕円 369"/>
        <xdr:cNvSpPr/>
      </xdr:nvSpPr>
      <xdr:spPr>
        <a:xfrm>
          <a:off x="9588500" y="98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27932</xdr:rowOff>
    </xdr:from>
    <xdr:ext cx="534377" cy="259045"/>
    <xdr:sp macro="" textlink="">
      <xdr:nvSpPr>
        <xdr:cNvPr id="371" name="テキスト ボックス 370"/>
        <xdr:cNvSpPr txBox="1"/>
      </xdr:nvSpPr>
      <xdr:spPr>
        <a:xfrm>
          <a:off x="9372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132391</xdr:rowOff>
    </xdr:from>
    <xdr:to>
      <xdr:col>46</xdr:col>
      <xdr:colOff>38100</xdr:colOff>
      <xdr:row>57</xdr:row>
      <xdr:rowOff>62541</xdr:rowOff>
    </xdr:to>
    <xdr:sp macro="" textlink="">
      <xdr:nvSpPr>
        <xdr:cNvPr id="372" name="楕円 371"/>
        <xdr:cNvSpPr/>
      </xdr:nvSpPr>
      <xdr:spPr>
        <a:xfrm>
          <a:off x="8699500" y="97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53668</xdr:rowOff>
    </xdr:from>
    <xdr:ext cx="534377" cy="259045"/>
    <xdr:sp macro="" textlink="">
      <xdr:nvSpPr>
        <xdr:cNvPr id="373" name="テキスト ボックス 372"/>
        <xdr:cNvSpPr txBox="1"/>
      </xdr:nvSpPr>
      <xdr:spPr>
        <a:xfrm>
          <a:off x="8483111" y="982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117151</xdr:rowOff>
    </xdr:from>
    <xdr:to>
      <xdr:col>41</xdr:col>
      <xdr:colOff>101600</xdr:colOff>
      <xdr:row>58</xdr:row>
      <xdr:rowOff>47301</xdr:rowOff>
    </xdr:to>
    <xdr:sp macro="" textlink="">
      <xdr:nvSpPr>
        <xdr:cNvPr id="374" name="楕円 373"/>
        <xdr:cNvSpPr/>
      </xdr:nvSpPr>
      <xdr:spPr>
        <a:xfrm>
          <a:off x="7810500" y="98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38428</xdr:rowOff>
    </xdr:from>
    <xdr:ext cx="534377" cy="259045"/>
    <xdr:sp macro="" textlink="">
      <xdr:nvSpPr>
        <xdr:cNvPr id="375" name="テキスト ボックス 374"/>
        <xdr:cNvSpPr txBox="1"/>
      </xdr:nvSpPr>
      <xdr:spPr>
        <a:xfrm>
          <a:off x="7594111" y="99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110941</xdr:rowOff>
    </xdr:from>
    <xdr:to>
      <xdr:col>36</xdr:col>
      <xdr:colOff>165100</xdr:colOff>
      <xdr:row>55</xdr:row>
      <xdr:rowOff>41091</xdr:rowOff>
    </xdr:to>
    <xdr:sp macro="" textlink="">
      <xdr:nvSpPr>
        <xdr:cNvPr id="376" name="楕円 375"/>
        <xdr:cNvSpPr/>
      </xdr:nvSpPr>
      <xdr:spPr>
        <a:xfrm>
          <a:off x="6921500" y="93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57618</xdr:rowOff>
    </xdr:from>
    <xdr:ext cx="534377" cy="259045"/>
    <xdr:sp macro="" textlink="">
      <xdr:nvSpPr>
        <xdr:cNvPr id="377" name="テキスト ボックス 376"/>
        <xdr:cNvSpPr txBox="1"/>
      </xdr:nvSpPr>
      <xdr:spPr>
        <a:xfrm>
          <a:off x="6705111" y="914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92266</xdr:rowOff>
    </xdr:from>
    <xdr:to>
      <xdr:col>55</xdr:col>
      <xdr:colOff>0</xdr:colOff>
      <xdr:row>76</xdr:row>
      <xdr:rowOff>62928</xdr:rowOff>
    </xdr:to>
    <xdr:cxnSp macro="">
      <xdr:nvCxnSpPr>
        <xdr:cNvPr id="406" name="直線コネクタ 405"/>
        <xdr:cNvCxnSpPr/>
      </xdr:nvCxnSpPr>
      <xdr:spPr>
        <a:xfrm>
          <a:off x="9639300" y="12951016"/>
          <a:ext cx="838200" cy="1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92266</xdr:rowOff>
    </xdr:from>
    <xdr:to>
      <xdr:col>50</xdr:col>
      <xdr:colOff>114300</xdr:colOff>
      <xdr:row>76</xdr:row>
      <xdr:rowOff>18962</xdr:rowOff>
    </xdr:to>
    <xdr:cxnSp macro="">
      <xdr:nvCxnSpPr>
        <xdr:cNvPr id="409" name="直線コネクタ 408"/>
        <xdr:cNvCxnSpPr/>
      </xdr:nvCxnSpPr>
      <xdr:spPr>
        <a:xfrm flipV="1">
          <a:off x="8750300" y="12951016"/>
          <a:ext cx="889000" cy="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135547</xdr:rowOff>
    </xdr:from>
    <xdr:to>
      <xdr:col>45</xdr:col>
      <xdr:colOff>177800</xdr:colOff>
      <xdr:row>76</xdr:row>
      <xdr:rowOff>18962</xdr:rowOff>
    </xdr:to>
    <xdr:cxnSp macro="">
      <xdr:nvCxnSpPr>
        <xdr:cNvPr id="412" name="直線コネクタ 411"/>
        <xdr:cNvCxnSpPr/>
      </xdr:nvCxnSpPr>
      <xdr:spPr>
        <a:xfrm>
          <a:off x="7861300" y="1299429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14673</xdr:rowOff>
    </xdr:from>
    <xdr:ext cx="534377" cy="259045"/>
    <xdr:sp macro="" textlink="">
      <xdr:nvSpPr>
        <xdr:cNvPr id="414" name="テキスト ボックス 413"/>
        <xdr:cNvSpPr txBox="1"/>
      </xdr:nvSpPr>
      <xdr:spPr>
        <a:xfrm>
          <a:off x="8483111" y="132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135547</xdr:rowOff>
    </xdr:from>
    <xdr:to>
      <xdr:col>41</xdr:col>
      <xdr:colOff>50800</xdr:colOff>
      <xdr:row>77</xdr:row>
      <xdr:rowOff>11113</xdr:rowOff>
    </xdr:to>
    <xdr:cxnSp macro="">
      <xdr:nvCxnSpPr>
        <xdr:cNvPr id="415" name="直線コネクタ 414"/>
        <xdr:cNvCxnSpPr/>
      </xdr:nvCxnSpPr>
      <xdr:spPr>
        <a:xfrm flipV="1">
          <a:off x="6972300" y="12994297"/>
          <a:ext cx="889000" cy="2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76624</xdr:rowOff>
    </xdr:from>
    <xdr:ext cx="469744" cy="259045"/>
    <xdr:sp macro="" textlink="">
      <xdr:nvSpPr>
        <xdr:cNvPr id="417" name="テキスト ボックス 416"/>
        <xdr:cNvSpPr txBox="1"/>
      </xdr:nvSpPr>
      <xdr:spPr>
        <a:xfrm>
          <a:off x="7626428"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83290</xdr:rowOff>
    </xdr:from>
    <xdr:ext cx="469744" cy="259045"/>
    <xdr:sp macro="" textlink="">
      <xdr:nvSpPr>
        <xdr:cNvPr id="419" name="テキスト ボックス 418"/>
        <xdr:cNvSpPr txBox="1"/>
      </xdr:nvSpPr>
      <xdr:spPr>
        <a:xfrm>
          <a:off x="6737428"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12128</xdr:rowOff>
    </xdr:from>
    <xdr:to>
      <xdr:col>55</xdr:col>
      <xdr:colOff>50800</xdr:colOff>
      <xdr:row>76</xdr:row>
      <xdr:rowOff>113728</xdr:rowOff>
    </xdr:to>
    <xdr:sp macro="" textlink="">
      <xdr:nvSpPr>
        <xdr:cNvPr id="425" name="楕円 424"/>
        <xdr:cNvSpPr/>
      </xdr:nvSpPr>
      <xdr:spPr>
        <a:xfrm>
          <a:off x="10426700" y="130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35006</xdr:rowOff>
    </xdr:from>
    <xdr:ext cx="534377" cy="259045"/>
    <xdr:sp macro="" textlink="">
      <xdr:nvSpPr>
        <xdr:cNvPr id="426" name="商工費該当値テキスト"/>
        <xdr:cNvSpPr txBox="1"/>
      </xdr:nvSpPr>
      <xdr:spPr>
        <a:xfrm>
          <a:off x="10528300" y="128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41466</xdr:rowOff>
    </xdr:from>
    <xdr:to>
      <xdr:col>50</xdr:col>
      <xdr:colOff>165100</xdr:colOff>
      <xdr:row>75</xdr:row>
      <xdr:rowOff>143066</xdr:rowOff>
    </xdr:to>
    <xdr:sp macro="" textlink="">
      <xdr:nvSpPr>
        <xdr:cNvPr id="427" name="楕円 426"/>
        <xdr:cNvSpPr/>
      </xdr:nvSpPr>
      <xdr:spPr>
        <a:xfrm>
          <a:off x="9588500" y="129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159593</xdr:rowOff>
    </xdr:from>
    <xdr:ext cx="534377" cy="259045"/>
    <xdr:sp macro="" textlink="">
      <xdr:nvSpPr>
        <xdr:cNvPr id="428" name="テキスト ボックス 427"/>
        <xdr:cNvSpPr txBox="1"/>
      </xdr:nvSpPr>
      <xdr:spPr>
        <a:xfrm>
          <a:off x="9372111" y="126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139611</xdr:rowOff>
    </xdr:from>
    <xdr:to>
      <xdr:col>46</xdr:col>
      <xdr:colOff>38100</xdr:colOff>
      <xdr:row>76</xdr:row>
      <xdr:rowOff>69760</xdr:rowOff>
    </xdr:to>
    <xdr:sp macro="" textlink="">
      <xdr:nvSpPr>
        <xdr:cNvPr id="429" name="楕円 428"/>
        <xdr:cNvSpPr/>
      </xdr:nvSpPr>
      <xdr:spPr>
        <a:xfrm>
          <a:off x="8699500" y="12998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86288</xdr:rowOff>
    </xdr:from>
    <xdr:ext cx="534377" cy="259045"/>
    <xdr:sp macro="" textlink="">
      <xdr:nvSpPr>
        <xdr:cNvPr id="430" name="テキスト ボックス 429"/>
        <xdr:cNvSpPr txBox="1"/>
      </xdr:nvSpPr>
      <xdr:spPr>
        <a:xfrm>
          <a:off x="8483111" y="1277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84747</xdr:rowOff>
    </xdr:from>
    <xdr:to>
      <xdr:col>41</xdr:col>
      <xdr:colOff>101600</xdr:colOff>
      <xdr:row>76</xdr:row>
      <xdr:rowOff>14897</xdr:rowOff>
    </xdr:to>
    <xdr:sp macro="" textlink="">
      <xdr:nvSpPr>
        <xdr:cNvPr id="431" name="楕円 430"/>
        <xdr:cNvSpPr/>
      </xdr:nvSpPr>
      <xdr:spPr>
        <a:xfrm>
          <a:off x="7810500" y="129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31424</xdr:rowOff>
    </xdr:from>
    <xdr:ext cx="534377" cy="259045"/>
    <xdr:sp macro="" textlink="">
      <xdr:nvSpPr>
        <xdr:cNvPr id="432" name="テキスト ボックス 431"/>
        <xdr:cNvSpPr txBox="1"/>
      </xdr:nvSpPr>
      <xdr:spPr>
        <a:xfrm>
          <a:off x="7594111" y="127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131763</xdr:rowOff>
    </xdr:from>
    <xdr:to>
      <xdr:col>36</xdr:col>
      <xdr:colOff>165100</xdr:colOff>
      <xdr:row>77</xdr:row>
      <xdr:rowOff>61913</xdr:rowOff>
    </xdr:to>
    <xdr:sp macro="" textlink="">
      <xdr:nvSpPr>
        <xdr:cNvPr id="433" name="楕円 432"/>
        <xdr:cNvSpPr/>
      </xdr:nvSpPr>
      <xdr:spPr>
        <a:xfrm>
          <a:off x="6921500" y="131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78440</xdr:rowOff>
    </xdr:from>
    <xdr:ext cx="469744" cy="259045"/>
    <xdr:sp macro="" textlink="">
      <xdr:nvSpPr>
        <xdr:cNvPr id="434" name="テキスト ボックス 433"/>
        <xdr:cNvSpPr txBox="1"/>
      </xdr:nvSpPr>
      <xdr:spPr>
        <a:xfrm>
          <a:off x="6737428" y="129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36830</xdr:rowOff>
    </xdr:from>
    <xdr:to>
      <xdr:col>55</xdr:col>
      <xdr:colOff>0</xdr:colOff>
      <xdr:row>96</xdr:row>
      <xdr:rowOff>131873</xdr:rowOff>
    </xdr:to>
    <xdr:cxnSp macro="">
      <xdr:nvCxnSpPr>
        <xdr:cNvPr id="465" name="直線コネクタ 464"/>
        <xdr:cNvCxnSpPr/>
      </xdr:nvCxnSpPr>
      <xdr:spPr>
        <a:xfrm flipV="1">
          <a:off x="9639300" y="16496030"/>
          <a:ext cx="838200" cy="9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109165</xdr:rowOff>
    </xdr:from>
    <xdr:to>
      <xdr:col>50</xdr:col>
      <xdr:colOff>114300</xdr:colOff>
      <xdr:row>96</xdr:row>
      <xdr:rowOff>131873</xdr:rowOff>
    </xdr:to>
    <xdr:cxnSp macro="">
      <xdr:nvCxnSpPr>
        <xdr:cNvPr id="468" name="直線コネクタ 467"/>
        <xdr:cNvCxnSpPr/>
      </xdr:nvCxnSpPr>
      <xdr:spPr>
        <a:xfrm>
          <a:off x="8750300" y="16568365"/>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101002</xdr:rowOff>
    </xdr:from>
    <xdr:to>
      <xdr:col>45</xdr:col>
      <xdr:colOff>177800</xdr:colOff>
      <xdr:row>96</xdr:row>
      <xdr:rowOff>109165</xdr:rowOff>
    </xdr:to>
    <xdr:cxnSp macro="">
      <xdr:nvCxnSpPr>
        <xdr:cNvPr id="471" name="直線コネクタ 470"/>
        <xdr:cNvCxnSpPr/>
      </xdr:nvCxnSpPr>
      <xdr:spPr>
        <a:xfrm>
          <a:off x="7861300" y="1638875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101002</xdr:rowOff>
    </xdr:from>
    <xdr:to>
      <xdr:col>41</xdr:col>
      <xdr:colOff>50800</xdr:colOff>
      <xdr:row>97</xdr:row>
      <xdr:rowOff>31921</xdr:rowOff>
    </xdr:to>
    <xdr:cxnSp macro="">
      <xdr:nvCxnSpPr>
        <xdr:cNvPr id="474" name="直線コネクタ 473"/>
        <xdr:cNvCxnSpPr/>
      </xdr:nvCxnSpPr>
      <xdr:spPr>
        <a:xfrm flipV="1">
          <a:off x="6972300" y="16388752"/>
          <a:ext cx="889000" cy="27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161695</xdr:rowOff>
    </xdr:from>
    <xdr:ext cx="534377" cy="259045"/>
    <xdr:sp macro="" textlink="">
      <xdr:nvSpPr>
        <xdr:cNvPr id="476" name="テキスト ボックス 475"/>
        <xdr:cNvSpPr txBox="1"/>
      </xdr:nvSpPr>
      <xdr:spPr>
        <a:xfrm>
          <a:off x="7594111" y="16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157480</xdr:rowOff>
    </xdr:from>
    <xdr:to>
      <xdr:col>55</xdr:col>
      <xdr:colOff>50800</xdr:colOff>
      <xdr:row>96</xdr:row>
      <xdr:rowOff>87630</xdr:rowOff>
    </xdr:to>
    <xdr:sp macro="" textlink="">
      <xdr:nvSpPr>
        <xdr:cNvPr id="484" name="楕円 483"/>
        <xdr:cNvSpPr/>
      </xdr:nvSpPr>
      <xdr:spPr>
        <a:xfrm>
          <a:off x="10426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135907</xdr:rowOff>
    </xdr:from>
    <xdr:ext cx="534377" cy="259045"/>
    <xdr:sp macro="" textlink="">
      <xdr:nvSpPr>
        <xdr:cNvPr id="485" name="土木費該当値テキスト"/>
        <xdr:cNvSpPr txBox="1"/>
      </xdr:nvSpPr>
      <xdr:spPr>
        <a:xfrm>
          <a:off x="10528300" y="164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81073</xdr:rowOff>
    </xdr:from>
    <xdr:to>
      <xdr:col>50</xdr:col>
      <xdr:colOff>165100</xdr:colOff>
      <xdr:row>97</xdr:row>
      <xdr:rowOff>11223</xdr:rowOff>
    </xdr:to>
    <xdr:sp macro="" textlink="">
      <xdr:nvSpPr>
        <xdr:cNvPr id="486" name="楕円 485"/>
        <xdr:cNvSpPr/>
      </xdr:nvSpPr>
      <xdr:spPr>
        <a:xfrm>
          <a:off x="9588500" y="165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2350</xdr:rowOff>
    </xdr:from>
    <xdr:ext cx="534377" cy="259045"/>
    <xdr:sp macro="" textlink="">
      <xdr:nvSpPr>
        <xdr:cNvPr id="487" name="テキスト ボックス 486"/>
        <xdr:cNvSpPr txBox="1"/>
      </xdr:nvSpPr>
      <xdr:spPr>
        <a:xfrm>
          <a:off x="9372111" y="166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58365</xdr:rowOff>
    </xdr:from>
    <xdr:to>
      <xdr:col>46</xdr:col>
      <xdr:colOff>38100</xdr:colOff>
      <xdr:row>96</xdr:row>
      <xdr:rowOff>159965</xdr:rowOff>
    </xdr:to>
    <xdr:sp macro="" textlink="">
      <xdr:nvSpPr>
        <xdr:cNvPr id="488" name="楕円 487"/>
        <xdr:cNvSpPr/>
      </xdr:nvSpPr>
      <xdr:spPr>
        <a:xfrm>
          <a:off x="8699500" y="165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151092</xdr:rowOff>
    </xdr:from>
    <xdr:ext cx="534377" cy="259045"/>
    <xdr:sp macro="" textlink="">
      <xdr:nvSpPr>
        <xdr:cNvPr id="489" name="テキスト ボックス 488"/>
        <xdr:cNvSpPr txBox="1"/>
      </xdr:nvSpPr>
      <xdr:spPr>
        <a:xfrm>
          <a:off x="8483111" y="166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50202</xdr:rowOff>
    </xdr:from>
    <xdr:to>
      <xdr:col>41</xdr:col>
      <xdr:colOff>101600</xdr:colOff>
      <xdr:row>95</xdr:row>
      <xdr:rowOff>151802</xdr:rowOff>
    </xdr:to>
    <xdr:sp macro="" textlink="">
      <xdr:nvSpPr>
        <xdr:cNvPr id="490" name="楕円 489"/>
        <xdr:cNvSpPr/>
      </xdr:nvSpPr>
      <xdr:spPr>
        <a:xfrm>
          <a:off x="7810500" y="163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168329</xdr:rowOff>
    </xdr:from>
    <xdr:ext cx="534377" cy="259045"/>
    <xdr:sp macro="" textlink="">
      <xdr:nvSpPr>
        <xdr:cNvPr id="491" name="テキスト ボックス 490"/>
        <xdr:cNvSpPr txBox="1"/>
      </xdr:nvSpPr>
      <xdr:spPr>
        <a:xfrm>
          <a:off x="7594111" y="1611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152571</xdr:rowOff>
    </xdr:from>
    <xdr:to>
      <xdr:col>36</xdr:col>
      <xdr:colOff>165100</xdr:colOff>
      <xdr:row>97</xdr:row>
      <xdr:rowOff>82721</xdr:rowOff>
    </xdr:to>
    <xdr:sp macro="" textlink="">
      <xdr:nvSpPr>
        <xdr:cNvPr id="492" name="楕円 491"/>
        <xdr:cNvSpPr/>
      </xdr:nvSpPr>
      <xdr:spPr>
        <a:xfrm>
          <a:off x="6921500" y="166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73848</xdr:rowOff>
    </xdr:from>
    <xdr:ext cx="534377" cy="259045"/>
    <xdr:sp macro="" textlink="">
      <xdr:nvSpPr>
        <xdr:cNvPr id="493" name="テキスト ボックス 492"/>
        <xdr:cNvSpPr txBox="1"/>
      </xdr:nvSpPr>
      <xdr:spPr>
        <a:xfrm>
          <a:off x="6705111" y="167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73044</xdr:rowOff>
    </xdr:from>
    <xdr:to>
      <xdr:col>85</xdr:col>
      <xdr:colOff>127000</xdr:colOff>
      <xdr:row>34</xdr:row>
      <xdr:rowOff>123679</xdr:rowOff>
    </xdr:to>
    <xdr:cxnSp macro="">
      <xdr:nvCxnSpPr>
        <xdr:cNvPr id="522" name="直線コネクタ 521"/>
        <xdr:cNvCxnSpPr/>
      </xdr:nvCxnSpPr>
      <xdr:spPr>
        <a:xfrm>
          <a:off x="15481300" y="5902344"/>
          <a:ext cx="8382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147510</xdr:rowOff>
    </xdr:from>
    <xdr:to>
      <xdr:col>81</xdr:col>
      <xdr:colOff>50800</xdr:colOff>
      <xdr:row>34</xdr:row>
      <xdr:rowOff>73044</xdr:rowOff>
    </xdr:to>
    <xdr:cxnSp macro="">
      <xdr:nvCxnSpPr>
        <xdr:cNvPr id="525" name="直線コネクタ 524"/>
        <xdr:cNvCxnSpPr/>
      </xdr:nvCxnSpPr>
      <xdr:spPr>
        <a:xfrm>
          <a:off x="14592300" y="5633910"/>
          <a:ext cx="889000" cy="26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147510</xdr:rowOff>
    </xdr:from>
    <xdr:to>
      <xdr:col>76</xdr:col>
      <xdr:colOff>114300</xdr:colOff>
      <xdr:row>33</xdr:row>
      <xdr:rowOff>162427</xdr:rowOff>
    </xdr:to>
    <xdr:cxnSp macro="">
      <xdr:nvCxnSpPr>
        <xdr:cNvPr id="528" name="直線コネクタ 527"/>
        <xdr:cNvCxnSpPr/>
      </xdr:nvCxnSpPr>
      <xdr:spPr>
        <a:xfrm flipV="1">
          <a:off x="13703300" y="5633910"/>
          <a:ext cx="889000" cy="18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30" name="テキスト ボックス 529"/>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162427</xdr:rowOff>
    </xdr:from>
    <xdr:to>
      <xdr:col>71</xdr:col>
      <xdr:colOff>177800</xdr:colOff>
      <xdr:row>34</xdr:row>
      <xdr:rowOff>67177</xdr:rowOff>
    </xdr:to>
    <xdr:cxnSp macro="">
      <xdr:nvCxnSpPr>
        <xdr:cNvPr id="531" name="直線コネクタ 530"/>
        <xdr:cNvCxnSpPr/>
      </xdr:nvCxnSpPr>
      <xdr:spPr>
        <a:xfrm flipV="1">
          <a:off x="12814300" y="582027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147585</xdr:rowOff>
    </xdr:from>
    <xdr:ext cx="534377" cy="259045"/>
    <xdr:sp macro="" textlink="">
      <xdr:nvSpPr>
        <xdr:cNvPr id="533" name="テキスト ボックス 532"/>
        <xdr:cNvSpPr txBox="1"/>
      </xdr:nvSpPr>
      <xdr:spPr>
        <a:xfrm>
          <a:off x="13436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5" name="テキスト ボックス 534"/>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72879</xdr:rowOff>
    </xdr:from>
    <xdr:to>
      <xdr:col>85</xdr:col>
      <xdr:colOff>177800</xdr:colOff>
      <xdr:row>35</xdr:row>
      <xdr:rowOff>3029</xdr:rowOff>
    </xdr:to>
    <xdr:sp macro="" textlink="">
      <xdr:nvSpPr>
        <xdr:cNvPr id="541" name="楕円 540"/>
        <xdr:cNvSpPr/>
      </xdr:nvSpPr>
      <xdr:spPr>
        <a:xfrm>
          <a:off x="16268700" y="59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95756</xdr:rowOff>
    </xdr:from>
    <xdr:ext cx="534377" cy="259045"/>
    <xdr:sp macro="" textlink="">
      <xdr:nvSpPr>
        <xdr:cNvPr id="542" name="消防費該当値テキスト"/>
        <xdr:cNvSpPr txBox="1"/>
      </xdr:nvSpPr>
      <xdr:spPr>
        <a:xfrm>
          <a:off x="16370300" y="575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22244</xdr:rowOff>
    </xdr:from>
    <xdr:to>
      <xdr:col>81</xdr:col>
      <xdr:colOff>101600</xdr:colOff>
      <xdr:row>34</xdr:row>
      <xdr:rowOff>123844</xdr:rowOff>
    </xdr:to>
    <xdr:sp macro="" textlink="">
      <xdr:nvSpPr>
        <xdr:cNvPr id="543" name="楕円 542"/>
        <xdr:cNvSpPr/>
      </xdr:nvSpPr>
      <xdr:spPr>
        <a:xfrm>
          <a:off x="15430500" y="58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140371</xdr:rowOff>
    </xdr:from>
    <xdr:ext cx="534377" cy="259045"/>
    <xdr:sp macro="" textlink="">
      <xdr:nvSpPr>
        <xdr:cNvPr id="544" name="テキスト ボックス 543"/>
        <xdr:cNvSpPr txBox="1"/>
      </xdr:nvSpPr>
      <xdr:spPr>
        <a:xfrm>
          <a:off x="15214111" y="562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96710</xdr:rowOff>
    </xdr:from>
    <xdr:to>
      <xdr:col>76</xdr:col>
      <xdr:colOff>165100</xdr:colOff>
      <xdr:row>33</xdr:row>
      <xdr:rowOff>26860</xdr:rowOff>
    </xdr:to>
    <xdr:sp macro="" textlink="">
      <xdr:nvSpPr>
        <xdr:cNvPr id="545" name="楕円 544"/>
        <xdr:cNvSpPr/>
      </xdr:nvSpPr>
      <xdr:spPr>
        <a:xfrm>
          <a:off x="14541500" y="55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43387</xdr:rowOff>
    </xdr:from>
    <xdr:ext cx="534377" cy="259045"/>
    <xdr:sp macro="" textlink="">
      <xdr:nvSpPr>
        <xdr:cNvPr id="546" name="テキスト ボックス 545"/>
        <xdr:cNvSpPr txBox="1"/>
      </xdr:nvSpPr>
      <xdr:spPr>
        <a:xfrm>
          <a:off x="14325111" y="535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111627</xdr:rowOff>
    </xdr:from>
    <xdr:to>
      <xdr:col>72</xdr:col>
      <xdr:colOff>38100</xdr:colOff>
      <xdr:row>34</xdr:row>
      <xdr:rowOff>41777</xdr:rowOff>
    </xdr:to>
    <xdr:sp macro="" textlink="">
      <xdr:nvSpPr>
        <xdr:cNvPr id="547" name="楕円 546"/>
        <xdr:cNvSpPr/>
      </xdr:nvSpPr>
      <xdr:spPr>
        <a:xfrm>
          <a:off x="13652500" y="57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58304</xdr:rowOff>
    </xdr:from>
    <xdr:ext cx="534377" cy="259045"/>
    <xdr:sp macro="" textlink="">
      <xdr:nvSpPr>
        <xdr:cNvPr id="548" name="テキスト ボックス 547"/>
        <xdr:cNvSpPr txBox="1"/>
      </xdr:nvSpPr>
      <xdr:spPr>
        <a:xfrm>
          <a:off x="13436111" y="554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16377</xdr:rowOff>
    </xdr:from>
    <xdr:to>
      <xdr:col>67</xdr:col>
      <xdr:colOff>101600</xdr:colOff>
      <xdr:row>34</xdr:row>
      <xdr:rowOff>117977</xdr:rowOff>
    </xdr:to>
    <xdr:sp macro="" textlink="">
      <xdr:nvSpPr>
        <xdr:cNvPr id="549" name="楕円 548"/>
        <xdr:cNvSpPr/>
      </xdr:nvSpPr>
      <xdr:spPr>
        <a:xfrm>
          <a:off x="12763500" y="58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134504</xdr:rowOff>
    </xdr:from>
    <xdr:ext cx="534377" cy="259045"/>
    <xdr:sp macro="" textlink="">
      <xdr:nvSpPr>
        <xdr:cNvPr id="550" name="テキスト ボックス 549"/>
        <xdr:cNvSpPr txBox="1"/>
      </xdr:nvSpPr>
      <xdr:spPr>
        <a:xfrm>
          <a:off x="12547111" y="562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164422</xdr:rowOff>
    </xdr:from>
    <xdr:to>
      <xdr:col>85</xdr:col>
      <xdr:colOff>127000</xdr:colOff>
      <xdr:row>57</xdr:row>
      <xdr:rowOff>60702</xdr:rowOff>
    </xdr:to>
    <xdr:cxnSp macro="">
      <xdr:nvCxnSpPr>
        <xdr:cNvPr id="582" name="直線コネクタ 581"/>
        <xdr:cNvCxnSpPr/>
      </xdr:nvCxnSpPr>
      <xdr:spPr>
        <a:xfrm flipV="1">
          <a:off x="15481300" y="9765622"/>
          <a:ext cx="838200" cy="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156437</xdr:rowOff>
    </xdr:from>
    <xdr:to>
      <xdr:col>81</xdr:col>
      <xdr:colOff>50800</xdr:colOff>
      <xdr:row>57</xdr:row>
      <xdr:rowOff>60702</xdr:rowOff>
    </xdr:to>
    <xdr:cxnSp macro="">
      <xdr:nvCxnSpPr>
        <xdr:cNvPr id="585" name="直線コネクタ 584"/>
        <xdr:cNvCxnSpPr/>
      </xdr:nvCxnSpPr>
      <xdr:spPr>
        <a:xfrm>
          <a:off x="14592300" y="9071837"/>
          <a:ext cx="889000" cy="76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156437</xdr:rowOff>
    </xdr:from>
    <xdr:to>
      <xdr:col>76</xdr:col>
      <xdr:colOff>114300</xdr:colOff>
      <xdr:row>56</xdr:row>
      <xdr:rowOff>167426</xdr:rowOff>
    </xdr:to>
    <xdr:cxnSp macro="">
      <xdr:nvCxnSpPr>
        <xdr:cNvPr id="588" name="直線コネクタ 587"/>
        <xdr:cNvCxnSpPr/>
      </xdr:nvCxnSpPr>
      <xdr:spPr>
        <a:xfrm flipV="1">
          <a:off x="13703300" y="9071837"/>
          <a:ext cx="889000" cy="6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3531</xdr:rowOff>
    </xdr:from>
    <xdr:ext cx="534377" cy="259045"/>
    <xdr:sp macro="" textlink="">
      <xdr:nvSpPr>
        <xdr:cNvPr id="590" name="テキスト ボックス 589"/>
        <xdr:cNvSpPr txBox="1"/>
      </xdr:nvSpPr>
      <xdr:spPr>
        <a:xfrm>
          <a:off x="14325111" y="96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167426</xdr:rowOff>
    </xdr:from>
    <xdr:to>
      <xdr:col>71</xdr:col>
      <xdr:colOff>177800</xdr:colOff>
      <xdr:row>58</xdr:row>
      <xdr:rowOff>6148</xdr:rowOff>
    </xdr:to>
    <xdr:cxnSp macro="">
      <xdr:nvCxnSpPr>
        <xdr:cNvPr id="591" name="直線コネクタ 590"/>
        <xdr:cNvCxnSpPr/>
      </xdr:nvCxnSpPr>
      <xdr:spPr>
        <a:xfrm flipV="1">
          <a:off x="12814300" y="9768626"/>
          <a:ext cx="889000" cy="18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113622</xdr:rowOff>
    </xdr:from>
    <xdr:to>
      <xdr:col>85</xdr:col>
      <xdr:colOff>177800</xdr:colOff>
      <xdr:row>57</xdr:row>
      <xdr:rowOff>43772</xdr:rowOff>
    </xdr:to>
    <xdr:sp macro="" textlink="">
      <xdr:nvSpPr>
        <xdr:cNvPr id="601" name="楕円 600"/>
        <xdr:cNvSpPr/>
      </xdr:nvSpPr>
      <xdr:spPr>
        <a:xfrm>
          <a:off x="16268700" y="971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92049</xdr:rowOff>
    </xdr:from>
    <xdr:ext cx="534377" cy="259045"/>
    <xdr:sp macro="" textlink="">
      <xdr:nvSpPr>
        <xdr:cNvPr id="602" name="教育費該当値テキスト"/>
        <xdr:cNvSpPr txBox="1"/>
      </xdr:nvSpPr>
      <xdr:spPr>
        <a:xfrm>
          <a:off x="16370300" y="96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9902</xdr:rowOff>
    </xdr:from>
    <xdr:to>
      <xdr:col>81</xdr:col>
      <xdr:colOff>101600</xdr:colOff>
      <xdr:row>57</xdr:row>
      <xdr:rowOff>111502</xdr:rowOff>
    </xdr:to>
    <xdr:sp macro="" textlink="">
      <xdr:nvSpPr>
        <xdr:cNvPr id="603" name="楕円 602"/>
        <xdr:cNvSpPr/>
      </xdr:nvSpPr>
      <xdr:spPr>
        <a:xfrm>
          <a:off x="15430500" y="97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102629</xdr:rowOff>
    </xdr:from>
    <xdr:ext cx="534377" cy="259045"/>
    <xdr:sp macro="" textlink="">
      <xdr:nvSpPr>
        <xdr:cNvPr id="604" name="テキスト ボックス 603"/>
        <xdr:cNvSpPr txBox="1"/>
      </xdr:nvSpPr>
      <xdr:spPr>
        <a:xfrm>
          <a:off x="15214111" y="9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105637</xdr:rowOff>
    </xdr:from>
    <xdr:to>
      <xdr:col>76</xdr:col>
      <xdr:colOff>165100</xdr:colOff>
      <xdr:row>53</xdr:row>
      <xdr:rowOff>35787</xdr:rowOff>
    </xdr:to>
    <xdr:sp macro="" textlink="">
      <xdr:nvSpPr>
        <xdr:cNvPr id="605" name="楕円 604"/>
        <xdr:cNvSpPr/>
      </xdr:nvSpPr>
      <xdr:spPr>
        <a:xfrm>
          <a:off x="14541500" y="90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52314</xdr:rowOff>
    </xdr:from>
    <xdr:ext cx="534377" cy="259045"/>
    <xdr:sp macro="" textlink="">
      <xdr:nvSpPr>
        <xdr:cNvPr id="606" name="テキスト ボックス 605"/>
        <xdr:cNvSpPr txBox="1"/>
      </xdr:nvSpPr>
      <xdr:spPr>
        <a:xfrm>
          <a:off x="14325111" y="879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116626</xdr:rowOff>
    </xdr:from>
    <xdr:to>
      <xdr:col>72</xdr:col>
      <xdr:colOff>38100</xdr:colOff>
      <xdr:row>57</xdr:row>
      <xdr:rowOff>46776</xdr:rowOff>
    </xdr:to>
    <xdr:sp macro="" textlink="">
      <xdr:nvSpPr>
        <xdr:cNvPr id="607" name="楕円 606"/>
        <xdr:cNvSpPr/>
      </xdr:nvSpPr>
      <xdr:spPr>
        <a:xfrm>
          <a:off x="13652500" y="97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37903</xdr:rowOff>
    </xdr:from>
    <xdr:ext cx="534377" cy="259045"/>
    <xdr:sp macro="" textlink="">
      <xdr:nvSpPr>
        <xdr:cNvPr id="608" name="テキスト ボックス 607"/>
        <xdr:cNvSpPr txBox="1"/>
      </xdr:nvSpPr>
      <xdr:spPr>
        <a:xfrm>
          <a:off x="13436111" y="98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126798</xdr:rowOff>
    </xdr:from>
    <xdr:to>
      <xdr:col>67</xdr:col>
      <xdr:colOff>101600</xdr:colOff>
      <xdr:row>58</xdr:row>
      <xdr:rowOff>56948</xdr:rowOff>
    </xdr:to>
    <xdr:sp macro="" textlink="">
      <xdr:nvSpPr>
        <xdr:cNvPr id="609" name="楕円 608"/>
        <xdr:cNvSpPr/>
      </xdr:nvSpPr>
      <xdr:spPr>
        <a:xfrm>
          <a:off x="12763500" y="98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48075</xdr:rowOff>
    </xdr:from>
    <xdr:ext cx="534377" cy="259045"/>
    <xdr:sp macro="" textlink="">
      <xdr:nvSpPr>
        <xdr:cNvPr id="610" name="テキスト ボックス 609"/>
        <xdr:cNvSpPr txBox="1"/>
      </xdr:nvSpPr>
      <xdr:spPr>
        <a:xfrm>
          <a:off x="12547111" y="99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21354</xdr:rowOff>
    </xdr:from>
    <xdr:to>
      <xdr:col>85</xdr:col>
      <xdr:colOff>127000</xdr:colOff>
      <xdr:row>78</xdr:row>
      <xdr:rowOff>22777</xdr:rowOff>
    </xdr:to>
    <xdr:cxnSp macro="">
      <xdr:nvCxnSpPr>
        <xdr:cNvPr id="635" name="直線コネクタ 634"/>
        <xdr:cNvCxnSpPr/>
      </xdr:nvCxnSpPr>
      <xdr:spPr>
        <a:xfrm>
          <a:off x="15481300" y="13394454"/>
          <a:ext cx="8382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17250</xdr:rowOff>
    </xdr:from>
    <xdr:to>
      <xdr:col>81</xdr:col>
      <xdr:colOff>50800</xdr:colOff>
      <xdr:row>78</xdr:row>
      <xdr:rowOff>21354</xdr:rowOff>
    </xdr:to>
    <xdr:cxnSp macro="">
      <xdr:nvCxnSpPr>
        <xdr:cNvPr id="638" name="直線コネクタ 637"/>
        <xdr:cNvCxnSpPr/>
      </xdr:nvCxnSpPr>
      <xdr:spPr>
        <a:xfrm>
          <a:off x="14592300" y="13390350"/>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17250</xdr:rowOff>
    </xdr:from>
    <xdr:to>
      <xdr:col>76</xdr:col>
      <xdr:colOff>114300</xdr:colOff>
      <xdr:row>78</xdr:row>
      <xdr:rowOff>23268</xdr:rowOff>
    </xdr:to>
    <xdr:cxnSp macro="">
      <xdr:nvCxnSpPr>
        <xdr:cNvPr id="641" name="直線コネクタ 640"/>
        <xdr:cNvCxnSpPr/>
      </xdr:nvCxnSpPr>
      <xdr:spPr>
        <a:xfrm flipV="1">
          <a:off x="13703300" y="13390350"/>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11987</xdr:rowOff>
    </xdr:from>
    <xdr:to>
      <xdr:col>71</xdr:col>
      <xdr:colOff>177800</xdr:colOff>
      <xdr:row>78</xdr:row>
      <xdr:rowOff>23268</xdr:rowOff>
    </xdr:to>
    <xdr:cxnSp macro="">
      <xdr:nvCxnSpPr>
        <xdr:cNvPr id="644" name="直線コネクタ 643"/>
        <xdr:cNvCxnSpPr/>
      </xdr:nvCxnSpPr>
      <xdr:spPr>
        <a:xfrm>
          <a:off x="12814300" y="13385087"/>
          <a:ext cx="889000" cy="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143427</xdr:rowOff>
    </xdr:from>
    <xdr:to>
      <xdr:col>85</xdr:col>
      <xdr:colOff>177800</xdr:colOff>
      <xdr:row>78</xdr:row>
      <xdr:rowOff>73577</xdr:rowOff>
    </xdr:to>
    <xdr:sp macro="" textlink="">
      <xdr:nvSpPr>
        <xdr:cNvPr id="654" name="楕円 653"/>
        <xdr:cNvSpPr/>
      </xdr:nvSpPr>
      <xdr:spPr>
        <a:xfrm>
          <a:off x="16268700" y="133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115065</xdr:rowOff>
    </xdr:from>
    <xdr:ext cx="378565" cy="259045"/>
    <xdr:sp macro="" textlink="">
      <xdr:nvSpPr>
        <xdr:cNvPr id="655" name="災害復旧費該当値テキスト"/>
        <xdr:cNvSpPr txBox="1"/>
      </xdr:nvSpPr>
      <xdr:spPr>
        <a:xfrm>
          <a:off x="16370300" y="13316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142004</xdr:rowOff>
    </xdr:from>
    <xdr:to>
      <xdr:col>81</xdr:col>
      <xdr:colOff>101600</xdr:colOff>
      <xdr:row>78</xdr:row>
      <xdr:rowOff>72154</xdr:rowOff>
    </xdr:to>
    <xdr:sp macro="" textlink="">
      <xdr:nvSpPr>
        <xdr:cNvPr id="656" name="楕円 655"/>
        <xdr:cNvSpPr/>
      </xdr:nvSpPr>
      <xdr:spPr>
        <a:xfrm>
          <a:off x="15430500" y="133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63281</xdr:rowOff>
    </xdr:from>
    <xdr:ext cx="378565" cy="259045"/>
    <xdr:sp macro="" textlink="">
      <xdr:nvSpPr>
        <xdr:cNvPr id="657" name="テキスト ボックス 656"/>
        <xdr:cNvSpPr txBox="1"/>
      </xdr:nvSpPr>
      <xdr:spPr>
        <a:xfrm>
          <a:off x="15292017" y="13436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137900</xdr:rowOff>
    </xdr:from>
    <xdr:to>
      <xdr:col>76</xdr:col>
      <xdr:colOff>165100</xdr:colOff>
      <xdr:row>78</xdr:row>
      <xdr:rowOff>68050</xdr:rowOff>
    </xdr:to>
    <xdr:sp macro="" textlink="">
      <xdr:nvSpPr>
        <xdr:cNvPr id="658" name="楕円 657"/>
        <xdr:cNvSpPr/>
      </xdr:nvSpPr>
      <xdr:spPr>
        <a:xfrm>
          <a:off x="14541500" y="1333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59177</xdr:rowOff>
    </xdr:from>
    <xdr:ext cx="469744" cy="259045"/>
    <xdr:sp macro="" textlink="">
      <xdr:nvSpPr>
        <xdr:cNvPr id="659" name="テキスト ボックス 658"/>
        <xdr:cNvSpPr txBox="1"/>
      </xdr:nvSpPr>
      <xdr:spPr>
        <a:xfrm>
          <a:off x="14357428" y="1343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143918</xdr:rowOff>
    </xdr:from>
    <xdr:to>
      <xdr:col>72</xdr:col>
      <xdr:colOff>38100</xdr:colOff>
      <xdr:row>78</xdr:row>
      <xdr:rowOff>74068</xdr:rowOff>
    </xdr:to>
    <xdr:sp macro="" textlink="">
      <xdr:nvSpPr>
        <xdr:cNvPr id="660" name="楕円 659"/>
        <xdr:cNvSpPr/>
      </xdr:nvSpPr>
      <xdr:spPr>
        <a:xfrm>
          <a:off x="13652500" y="133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65195</xdr:rowOff>
    </xdr:from>
    <xdr:ext cx="378565" cy="259045"/>
    <xdr:sp macro="" textlink="">
      <xdr:nvSpPr>
        <xdr:cNvPr id="661" name="テキスト ボックス 660"/>
        <xdr:cNvSpPr txBox="1"/>
      </xdr:nvSpPr>
      <xdr:spPr>
        <a:xfrm>
          <a:off x="13514017" y="1343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132637</xdr:rowOff>
    </xdr:from>
    <xdr:to>
      <xdr:col>67</xdr:col>
      <xdr:colOff>101600</xdr:colOff>
      <xdr:row>78</xdr:row>
      <xdr:rowOff>62787</xdr:rowOff>
    </xdr:to>
    <xdr:sp macro="" textlink="">
      <xdr:nvSpPr>
        <xdr:cNvPr id="662" name="楕円 661"/>
        <xdr:cNvSpPr/>
      </xdr:nvSpPr>
      <xdr:spPr>
        <a:xfrm>
          <a:off x="12763500" y="133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53914</xdr:rowOff>
    </xdr:from>
    <xdr:ext cx="469744" cy="259045"/>
    <xdr:sp macro="" textlink="">
      <xdr:nvSpPr>
        <xdr:cNvPr id="663" name="テキスト ボックス 662"/>
        <xdr:cNvSpPr txBox="1"/>
      </xdr:nvSpPr>
      <xdr:spPr>
        <a:xfrm>
          <a:off x="12579428" y="134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97940</xdr:rowOff>
    </xdr:from>
    <xdr:to>
      <xdr:col>85</xdr:col>
      <xdr:colOff>127000</xdr:colOff>
      <xdr:row>94</xdr:row>
      <xdr:rowOff>171193</xdr:rowOff>
    </xdr:to>
    <xdr:cxnSp macro="">
      <xdr:nvCxnSpPr>
        <xdr:cNvPr id="690" name="直線コネクタ 689"/>
        <xdr:cNvCxnSpPr/>
      </xdr:nvCxnSpPr>
      <xdr:spPr>
        <a:xfrm flipV="1">
          <a:off x="15481300" y="16214240"/>
          <a:ext cx="838200" cy="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91" name="公債費平均値テキスト"/>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171193</xdr:rowOff>
    </xdr:from>
    <xdr:to>
      <xdr:col>81</xdr:col>
      <xdr:colOff>50800</xdr:colOff>
      <xdr:row>95</xdr:row>
      <xdr:rowOff>22437</xdr:rowOff>
    </xdr:to>
    <xdr:cxnSp macro="">
      <xdr:nvCxnSpPr>
        <xdr:cNvPr id="693" name="直線コネクタ 692"/>
        <xdr:cNvCxnSpPr/>
      </xdr:nvCxnSpPr>
      <xdr:spPr>
        <a:xfrm flipV="1">
          <a:off x="14592300" y="16287493"/>
          <a:ext cx="889000" cy="2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63285</xdr:rowOff>
    </xdr:from>
    <xdr:ext cx="534377" cy="259045"/>
    <xdr:sp macro="" textlink="">
      <xdr:nvSpPr>
        <xdr:cNvPr id="695" name="テキスト ボックス 694"/>
        <xdr:cNvSpPr txBox="1"/>
      </xdr:nvSpPr>
      <xdr:spPr>
        <a:xfrm>
          <a:off x="15214111"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22437</xdr:rowOff>
    </xdr:from>
    <xdr:to>
      <xdr:col>76</xdr:col>
      <xdr:colOff>114300</xdr:colOff>
      <xdr:row>95</xdr:row>
      <xdr:rowOff>46851</xdr:rowOff>
    </xdr:to>
    <xdr:cxnSp macro="">
      <xdr:nvCxnSpPr>
        <xdr:cNvPr id="696" name="直線コネクタ 695"/>
        <xdr:cNvCxnSpPr/>
      </xdr:nvCxnSpPr>
      <xdr:spPr>
        <a:xfrm flipV="1">
          <a:off x="13703300" y="16310187"/>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71378</xdr:rowOff>
    </xdr:from>
    <xdr:ext cx="534377" cy="259045"/>
    <xdr:sp macro="" textlink="">
      <xdr:nvSpPr>
        <xdr:cNvPr id="698" name="テキスト ボックス 697"/>
        <xdr:cNvSpPr txBox="1"/>
      </xdr:nvSpPr>
      <xdr:spPr>
        <a:xfrm>
          <a:off x="14325111" y="165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46851</xdr:rowOff>
    </xdr:from>
    <xdr:to>
      <xdr:col>71</xdr:col>
      <xdr:colOff>177800</xdr:colOff>
      <xdr:row>95</xdr:row>
      <xdr:rowOff>61976</xdr:rowOff>
    </xdr:to>
    <xdr:cxnSp macro="">
      <xdr:nvCxnSpPr>
        <xdr:cNvPr id="699" name="直線コネクタ 698"/>
        <xdr:cNvCxnSpPr/>
      </xdr:nvCxnSpPr>
      <xdr:spPr>
        <a:xfrm flipV="1">
          <a:off x="12814300" y="16334601"/>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24314</xdr:rowOff>
    </xdr:from>
    <xdr:ext cx="534377" cy="259045"/>
    <xdr:sp macro="" textlink="">
      <xdr:nvSpPr>
        <xdr:cNvPr id="701" name="テキスト ボックス 700"/>
        <xdr:cNvSpPr txBox="1"/>
      </xdr:nvSpPr>
      <xdr:spPr>
        <a:xfrm>
          <a:off x="13436111" y="164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3996</xdr:rowOff>
    </xdr:from>
    <xdr:ext cx="534377" cy="259045"/>
    <xdr:sp macro="" textlink="">
      <xdr:nvSpPr>
        <xdr:cNvPr id="703" name="テキスト ボックス 702"/>
        <xdr:cNvSpPr txBox="1"/>
      </xdr:nvSpPr>
      <xdr:spPr>
        <a:xfrm>
          <a:off x="12547111" y="164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47140</xdr:rowOff>
    </xdr:from>
    <xdr:to>
      <xdr:col>85</xdr:col>
      <xdr:colOff>177800</xdr:colOff>
      <xdr:row>94</xdr:row>
      <xdr:rowOff>148740</xdr:rowOff>
    </xdr:to>
    <xdr:sp macro="" textlink="">
      <xdr:nvSpPr>
        <xdr:cNvPr id="709" name="楕円 708"/>
        <xdr:cNvSpPr/>
      </xdr:nvSpPr>
      <xdr:spPr>
        <a:xfrm>
          <a:off x="16268700" y="161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70017</xdr:rowOff>
    </xdr:from>
    <xdr:ext cx="534377" cy="259045"/>
    <xdr:sp macro="" textlink="">
      <xdr:nvSpPr>
        <xdr:cNvPr id="710" name="公債費該当値テキスト"/>
        <xdr:cNvSpPr txBox="1"/>
      </xdr:nvSpPr>
      <xdr:spPr>
        <a:xfrm>
          <a:off x="16370300" y="160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120393</xdr:rowOff>
    </xdr:from>
    <xdr:to>
      <xdr:col>81</xdr:col>
      <xdr:colOff>101600</xdr:colOff>
      <xdr:row>95</xdr:row>
      <xdr:rowOff>50543</xdr:rowOff>
    </xdr:to>
    <xdr:sp macro="" textlink="">
      <xdr:nvSpPr>
        <xdr:cNvPr id="711" name="楕円 710"/>
        <xdr:cNvSpPr/>
      </xdr:nvSpPr>
      <xdr:spPr>
        <a:xfrm>
          <a:off x="15430500" y="1623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67070</xdr:rowOff>
    </xdr:from>
    <xdr:ext cx="534377" cy="259045"/>
    <xdr:sp macro="" textlink="">
      <xdr:nvSpPr>
        <xdr:cNvPr id="712" name="テキスト ボックス 711"/>
        <xdr:cNvSpPr txBox="1"/>
      </xdr:nvSpPr>
      <xdr:spPr>
        <a:xfrm>
          <a:off x="15214111" y="1601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143087</xdr:rowOff>
    </xdr:from>
    <xdr:to>
      <xdr:col>76</xdr:col>
      <xdr:colOff>165100</xdr:colOff>
      <xdr:row>95</xdr:row>
      <xdr:rowOff>73237</xdr:rowOff>
    </xdr:to>
    <xdr:sp macro="" textlink="">
      <xdr:nvSpPr>
        <xdr:cNvPr id="713" name="楕円 712"/>
        <xdr:cNvSpPr/>
      </xdr:nvSpPr>
      <xdr:spPr>
        <a:xfrm>
          <a:off x="14541500" y="1625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89764</xdr:rowOff>
    </xdr:from>
    <xdr:ext cx="534377" cy="259045"/>
    <xdr:sp macro="" textlink="">
      <xdr:nvSpPr>
        <xdr:cNvPr id="714" name="テキスト ボックス 713"/>
        <xdr:cNvSpPr txBox="1"/>
      </xdr:nvSpPr>
      <xdr:spPr>
        <a:xfrm>
          <a:off x="14325111" y="1603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167501</xdr:rowOff>
    </xdr:from>
    <xdr:to>
      <xdr:col>72</xdr:col>
      <xdr:colOff>38100</xdr:colOff>
      <xdr:row>95</xdr:row>
      <xdr:rowOff>97651</xdr:rowOff>
    </xdr:to>
    <xdr:sp macro="" textlink="">
      <xdr:nvSpPr>
        <xdr:cNvPr id="715" name="楕円 714"/>
        <xdr:cNvSpPr/>
      </xdr:nvSpPr>
      <xdr:spPr>
        <a:xfrm>
          <a:off x="13652500" y="162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114178</xdr:rowOff>
    </xdr:from>
    <xdr:ext cx="534377" cy="259045"/>
    <xdr:sp macro="" textlink="">
      <xdr:nvSpPr>
        <xdr:cNvPr id="716" name="テキスト ボックス 715"/>
        <xdr:cNvSpPr txBox="1"/>
      </xdr:nvSpPr>
      <xdr:spPr>
        <a:xfrm>
          <a:off x="13436111" y="1605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11176</xdr:rowOff>
    </xdr:from>
    <xdr:to>
      <xdr:col>67</xdr:col>
      <xdr:colOff>101600</xdr:colOff>
      <xdr:row>95</xdr:row>
      <xdr:rowOff>112776</xdr:rowOff>
    </xdr:to>
    <xdr:sp macro="" textlink="">
      <xdr:nvSpPr>
        <xdr:cNvPr id="717" name="楕円 716"/>
        <xdr:cNvSpPr/>
      </xdr:nvSpPr>
      <xdr:spPr>
        <a:xfrm>
          <a:off x="12763500" y="162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129303</xdr:rowOff>
    </xdr:from>
    <xdr:ext cx="534377" cy="259045"/>
    <xdr:sp macro="" textlink="">
      <xdr:nvSpPr>
        <xdr:cNvPr id="718" name="テキスト ボックス 717"/>
        <xdr:cNvSpPr txBox="1"/>
      </xdr:nvSpPr>
      <xdr:spPr>
        <a:xfrm>
          <a:off x="12547111" y="160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総務費は、ふるさとのまちづくり応援基金積立金の増加により、前年度と比較して</a:t>
          </a:r>
          <a:r>
            <a:rPr kumimoji="1" lang="en-US" altLang="ja-JP" sz="1300">
              <a:latin typeface="ＭＳ Ｐゴシック" panose="020B0600070205080204" pitchFamily="50" charset="-128"/>
              <a:ea typeface="ＭＳ Ｐゴシック" panose="020B0600070205080204" pitchFamily="50" charset="-128"/>
            </a:rPr>
            <a:t>42,448</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47,816</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130,477</a:t>
          </a:r>
          <a:r>
            <a:rPr kumimoji="1" lang="ja-JP" altLang="en-US" sz="1300">
              <a:latin typeface="ＭＳ Ｐゴシック" panose="020B0600070205080204" pitchFamily="50" charset="-128"/>
              <a:ea typeface="ＭＳ Ｐゴシック" panose="020B0600070205080204" pitchFamily="50" charset="-128"/>
            </a:rPr>
            <a:t>円となっている。衛生費は、衛生施設事務組合経費と病院事業会計繰出金の増加により、前年度と比較して</a:t>
          </a:r>
          <a:r>
            <a:rPr kumimoji="1" lang="en-US" altLang="ja-JP" sz="1300">
              <a:latin typeface="ＭＳ Ｐゴシック" panose="020B0600070205080204" pitchFamily="50" charset="-128"/>
              <a:ea typeface="ＭＳ Ｐゴシック" panose="020B0600070205080204" pitchFamily="50" charset="-128"/>
            </a:rPr>
            <a:t>6,455</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37,451</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85,305</a:t>
          </a:r>
          <a:r>
            <a:rPr kumimoji="1" lang="ja-JP" altLang="en-US" sz="1300">
              <a:latin typeface="ＭＳ Ｐゴシック" panose="020B0600070205080204" pitchFamily="50" charset="-128"/>
              <a:ea typeface="ＭＳ Ｐゴシック" panose="020B0600070205080204" pitchFamily="50" charset="-128"/>
            </a:rPr>
            <a:t>円となっている。消防費は、串本地区地域防災拠点施設整備事業を終えたことから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、隣町の消防業務を受託していることから類似団体を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40,841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latin typeface="ＭＳ Ｐゴシック" panose="020B0600070205080204" pitchFamily="50" charset="-128"/>
              <a:ea typeface="ＭＳ Ｐゴシック" panose="020B0600070205080204" pitchFamily="50" charset="-128"/>
            </a:rPr>
            <a:t>教育費は、潮岬支館改修事業と雨天練習場改修事業の増加により、前年度と比較して</a:t>
          </a:r>
          <a:r>
            <a:rPr kumimoji="1" lang="en-US" altLang="ja-JP" sz="1300">
              <a:latin typeface="ＭＳ Ｐゴシック" panose="020B0600070205080204" pitchFamily="50" charset="-128"/>
              <a:ea typeface="ＭＳ Ｐゴシック" panose="020B0600070205080204" pitchFamily="50" charset="-128"/>
            </a:rPr>
            <a:t>4,148</a:t>
          </a:r>
          <a:r>
            <a:rPr kumimoji="1" lang="ja-JP" altLang="en-US" sz="1300">
              <a:latin typeface="ＭＳ Ｐゴシック" panose="020B0600070205080204" pitchFamily="50" charset="-128"/>
              <a:ea typeface="ＭＳ Ｐゴシック" panose="020B0600070205080204" pitchFamily="50" charset="-128"/>
            </a:rPr>
            <a:t>円増加しているものの、類似団体を</a:t>
          </a:r>
          <a:r>
            <a:rPr kumimoji="1" lang="en-US" altLang="ja-JP" sz="1300">
              <a:latin typeface="ＭＳ Ｐゴシック" panose="020B0600070205080204" pitchFamily="50" charset="-128"/>
              <a:ea typeface="ＭＳ Ｐゴシック" panose="020B0600070205080204" pitchFamily="50" charset="-128"/>
            </a:rPr>
            <a:t>9,233</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47,486</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歳入において、繰入金や地方債の増加により</a:t>
          </a:r>
          <a:r>
            <a:rPr kumimoji="1" lang="en-US" altLang="ja-JP" sz="1400">
              <a:latin typeface="ＭＳ ゴシック" pitchFamily="49" charset="-128"/>
              <a:ea typeface="ＭＳ ゴシック" pitchFamily="49" charset="-128"/>
            </a:rPr>
            <a:t>725,668</a:t>
          </a:r>
          <a:r>
            <a:rPr kumimoji="1" lang="ja-JP" altLang="en-US" sz="1400">
              <a:latin typeface="ＭＳ ゴシック" pitchFamily="49" charset="-128"/>
              <a:ea typeface="ＭＳ ゴシック" pitchFamily="49" charset="-128"/>
            </a:rPr>
            <a:t>千円増加したものの、歳出においても総務費に係る積立金、衛生費に係る補助費等、土木費に係る普通建設事業費が増加したことにより</a:t>
          </a:r>
          <a:r>
            <a:rPr kumimoji="1" lang="en-US" altLang="ja-JP" sz="1400">
              <a:latin typeface="ＭＳ ゴシック" pitchFamily="49" charset="-128"/>
              <a:ea typeface="ＭＳ ゴシック" pitchFamily="49" charset="-128"/>
            </a:rPr>
            <a:t>696,305</a:t>
          </a:r>
          <a:r>
            <a:rPr kumimoji="1" lang="ja-JP" altLang="en-US" sz="1400">
              <a:latin typeface="ＭＳ ゴシック" pitchFamily="49" charset="-128"/>
              <a:ea typeface="ＭＳ ゴシック" pitchFamily="49" charset="-128"/>
            </a:rPr>
            <a:t>千円増加し、実質単年度収支は</a:t>
          </a:r>
          <a:r>
            <a:rPr kumimoji="1" lang="en-US" altLang="ja-JP" sz="1400">
              <a:latin typeface="ＭＳ ゴシック" pitchFamily="49" charset="-128"/>
              <a:ea typeface="ＭＳ ゴシック" pitchFamily="49" charset="-128"/>
            </a:rPr>
            <a:t>75,848</a:t>
          </a:r>
          <a:r>
            <a:rPr kumimoji="1" lang="ja-JP" altLang="en-US" sz="1400">
              <a:latin typeface="ＭＳ ゴシック" pitchFamily="49" charset="-128"/>
              <a:ea typeface="ＭＳ ゴシック" pitchFamily="49" charset="-128"/>
            </a:rPr>
            <a:t>千円の赤字となった。実質単年度収支の標準財政規模比は▲</a:t>
          </a:r>
          <a:r>
            <a:rPr kumimoji="1" lang="en-US" altLang="ja-JP" sz="1400">
              <a:latin typeface="ＭＳ ゴシック" pitchFamily="49" charset="-128"/>
              <a:ea typeface="ＭＳ ゴシック" pitchFamily="49" charset="-128"/>
            </a:rPr>
            <a:t>1.25</a:t>
          </a:r>
          <a:r>
            <a:rPr kumimoji="1" lang="ja-JP" altLang="en-US" sz="1400">
              <a:latin typeface="ＭＳ ゴシック" pitchFamily="49" charset="-128"/>
              <a:ea typeface="ＭＳ ゴシック" pitchFamily="49" charset="-128"/>
            </a:rPr>
            <a:t>％となった。財政調整基金残高は当年度予算に係る財源不足分の繰入を行う一方で、前年度実質収支額の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を積立てたことから</a:t>
          </a:r>
          <a:r>
            <a:rPr kumimoji="1" lang="en-US" altLang="ja-JP" sz="1400">
              <a:latin typeface="ＭＳ ゴシック" pitchFamily="49" charset="-128"/>
              <a:ea typeface="ＭＳ ゴシック" pitchFamily="49" charset="-128"/>
            </a:rPr>
            <a:t>91,120</a:t>
          </a:r>
          <a:r>
            <a:rPr kumimoji="1" lang="ja-JP" altLang="en-US" sz="1400">
              <a:latin typeface="ＭＳ ゴシック" pitchFamily="49" charset="-128"/>
              <a:ea typeface="ＭＳ ゴシック" pitchFamily="49" charset="-128"/>
            </a:rPr>
            <a:t>千円減少している。同基金の取り崩しに頼ることのない適正な予算管理と財政運営に努めていく。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水道事業特別会計において</a:t>
          </a:r>
          <a:r>
            <a:rPr kumimoji="1" lang="en-US" altLang="ja-JP" sz="1400">
              <a:latin typeface="ＭＳ ゴシック" pitchFamily="49" charset="-128"/>
              <a:ea typeface="ＭＳ ゴシック" pitchFamily="49" charset="-128"/>
            </a:rPr>
            <a:t>816,668</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12,065</a:t>
          </a:r>
          <a:r>
            <a:rPr kumimoji="1" lang="ja-JP" altLang="en-US" sz="1400">
              <a:latin typeface="ＭＳ ゴシック" pitchFamily="49" charset="-128"/>
              <a:ea typeface="ＭＳ ゴシック" pitchFamily="49" charset="-128"/>
            </a:rPr>
            <a:t>千円減）の剰余金を確保しており、</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年度まで赤字会計であった国民健康保険事業特別会計が</a:t>
          </a:r>
          <a:r>
            <a:rPr kumimoji="1" lang="en-US" altLang="ja-JP" sz="1400">
              <a:latin typeface="ＭＳ ゴシック" pitchFamily="49" charset="-128"/>
              <a:ea typeface="ＭＳ ゴシック" pitchFamily="49" charset="-128"/>
            </a:rPr>
            <a:t>67,487</a:t>
          </a:r>
          <a:r>
            <a:rPr kumimoji="1" lang="ja-JP" altLang="en-US" sz="1400">
              <a:latin typeface="ＭＳ ゴシック" pitchFamily="49" charset="-128"/>
              <a:ea typeface="ＭＳ ゴシック" pitchFamily="49" charset="-128"/>
            </a:rPr>
            <a:t>千円の黒字に転換している。</a:t>
          </a:r>
        </a:p>
        <a:p>
          <a:r>
            <a:rPr kumimoji="1" lang="ja-JP" altLang="en-US" sz="1400">
              <a:latin typeface="ＭＳ ゴシック" pitchFamily="49" charset="-128"/>
              <a:ea typeface="ＭＳ ゴシック" pitchFamily="49" charset="-128"/>
            </a:rPr>
            <a:t>　唯一、赤字経営となった病院事業会計においては</a:t>
          </a:r>
          <a:r>
            <a:rPr kumimoji="1" lang="en-US" altLang="ja-JP" sz="1400">
              <a:latin typeface="ＭＳ ゴシック" pitchFamily="49" charset="-128"/>
              <a:ea typeface="ＭＳ ゴシック" pitchFamily="49" charset="-128"/>
            </a:rPr>
            <a:t>238,886</a:t>
          </a:r>
          <a:r>
            <a:rPr kumimoji="1" lang="ja-JP" altLang="en-US" sz="1400">
              <a:latin typeface="ＭＳ ゴシック" pitchFamily="49" charset="-128"/>
              <a:ea typeface="ＭＳ ゴシック" pitchFamily="49" charset="-128"/>
            </a:rPr>
            <a:t>千円の資金不足となっており、改革プランに沿った取り組みを進めることで資金不足を解消する必要があります。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基準財政需要額に算入される公債費は高い数値を維持しているものの、一般会計において</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年度に借入れた過疎対策事業債などの償還が始まり、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一部事務組合においても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年度に借入れた一般廃棄物処理事業債の償還が始まったことから、</a:t>
          </a:r>
          <a:r>
            <a:rPr kumimoji="1" lang="ja-JP" altLang="en-US" sz="1400">
              <a:latin typeface="ＭＳ ゴシック" pitchFamily="49" charset="-128"/>
              <a:ea typeface="ＭＳ ゴシック" pitchFamily="49" charset="-128"/>
            </a:rPr>
            <a:t>実質公債費比率の分子が</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百万円増加している。このことから単年度の実質公債費比率は</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となり前年度より</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ポイント悪化してる。実質公債費比率の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カ年平均は</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となり前年度より</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悪化している。今後は公共施設の高台移転など大型事業が予定されており公債費の増加が見込まれることから、建設事業の取捨選択や事業費の圧縮により地方債の発行額を抑制し、適切な地方債管理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公営企業債等繰入見込額は増加したものの、一般会計と一部事務組合にかかる地方債の償還が進んだことから将来負担額が減少し、将来負担比率においても</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％良化の</a:t>
          </a:r>
          <a:r>
            <a:rPr kumimoji="1" lang="en-US" altLang="ja-JP" sz="1400">
              <a:latin typeface="ＭＳ ゴシック" pitchFamily="49" charset="-128"/>
              <a:ea typeface="ＭＳ ゴシック" pitchFamily="49" charset="-128"/>
            </a:rPr>
            <a:t>71.3</a:t>
          </a:r>
          <a:r>
            <a:rPr kumimoji="1" lang="ja-JP" altLang="en-US" sz="1400">
              <a:latin typeface="ＭＳ ゴシック" pitchFamily="49" charset="-128"/>
              <a:ea typeface="ＭＳ ゴシック" pitchFamily="49" charset="-128"/>
            </a:rPr>
            <a:t>％となった。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当町は災害に備えた防災対策として公共施設の高台移転などの大型事業を予定しており公債費の増加が見込まれることから、建設事業の取捨選択や事業費の圧縮により地方債の発行額を抑制し、高金利債の繰上償還を行うことにより適切な地方債管理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和歌山県串本町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年連続で減少しており、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百万円減少しているが、その他特定目的基金の残高は、ふるさとのまちづくり応援基金や庁舎建設準備基金の増加により、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財政調整基金については、取り崩しに頼ることのない適正な予算管理と財政運営に努める。その他特定目的基金についてはそれぞれの基金の使途に応じた取り崩しを行っていく。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effectLst/>
              <a:latin typeface="ＭＳ ゴシック" panose="020B0609070205080204" pitchFamily="49" charset="-128"/>
              <a:ea typeface="ＭＳ ゴシック" panose="020B0609070205080204" pitchFamily="49" charset="-128"/>
            </a:rPr>
            <a:t>合併市町村振興基金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旧町住民の連帯の強化又は旧町の区域における地域振興等に要する経費の財源に充てることができる。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年度より取り崩し、学校給食管理経費や高速道路推進事業などに充てている。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使途に応じた取り崩しを継続する。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ふるさとのまちづくり応援基金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観光振興をはじめとする、ふるさとのまちづくりに資する事業に充てることができる。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使途に応じた取り崩しを継続する。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庁舎建設準備基金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庁舎の建設事業に要する経費及びその準備に要する経費の財源に充てることができる。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年度に予定している新庁舎建設に向けて、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使途に応じた取り崩しを予定している。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財源不足分の繰り入れを行う一方で前年度実質収支額の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同基金の取り崩しに頼ることのない適正な予算管理と財政運営に努めていく。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当該年度に借入れる過疎対策事業債（ソフト事業分）に対して交付税措置の無い割合を乗じた額を積み立て、過疎対策事業債（ソフト事業分）の元利償還金に交付税措置の無い割を乗じた額を取り崩す。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年度は積み立て額が取り崩し額を上回ったことから前年度と比較して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過疎対策事業債（ソフト事業分）については、今後も引き続き償還が続くことから現行の運用を継続する。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16,618
16,565
135.67
10,856,023
10,476,692
259,195
6,059,547
12,812,516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有形固定資産減価償却率は、全国平均、和歌山県平均を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回っているものの、類似団体内平均を上回っている。</a:t>
          </a:r>
          <a:endParaRPr lang="ja-JP" altLang="ja-JP">
            <a:effectLst/>
          </a:endParaRPr>
        </a:p>
        <a:p>
          <a:r>
            <a:rPr kumimoji="1" lang="ja-JP" altLang="ja-JP" sz="1100">
              <a:solidFill>
                <a:schemeClr val="dk1"/>
              </a:solidFill>
              <a:effectLst/>
              <a:latin typeface="+mn-lt"/>
              <a:ea typeface="+mn-ea"/>
              <a:cs typeface="+mn-cs"/>
            </a:rPr>
            <a:t>　今後は、庁舎やこども園、小学校の高台への移転が予定されていることに加え、老朽化が進む各施設の長寿命化や建替えに多くの財源が必要となることから、計画的な施設更新が必要である。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24924</xdr:rowOff>
    </xdr:from>
    <xdr:to>
      <xdr:col>23</xdr:col>
      <xdr:colOff>136525</xdr:colOff>
      <xdr:row>29</xdr:row>
      <xdr:rowOff>126524</xdr:rowOff>
    </xdr:to>
    <xdr:sp macro="" textlink="">
      <xdr:nvSpPr>
        <xdr:cNvPr id="82" name="楕円 81"/>
        <xdr:cNvSpPr/>
      </xdr:nvSpPr>
      <xdr:spPr>
        <a:xfrm>
          <a:off x="4711700" y="57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47801</xdr:rowOff>
    </xdr:from>
    <xdr:ext cx="405111" cy="259045"/>
    <xdr:sp macro="" textlink="">
      <xdr:nvSpPr>
        <xdr:cNvPr id="83" name="有形固定資産減価償却率該当値テキスト"/>
        <xdr:cNvSpPr txBox="1"/>
      </xdr:nvSpPr>
      <xdr:spPr>
        <a:xfrm>
          <a:off x="4813300" y="5619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99219</xdr:rowOff>
    </xdr:from>
    <xdr:to>
      <xdr:col>19</xdr:col>
      <xdr:colOff>187325</xdr:colOff>
      <xdr:row>29</xdr:row>
      <xdr:rowOff>29369</xdr:rowOff>
    </xdr:to>
    <xdr:sp macro="" textlink="">
      <xdr:nvSpPr>
        <xdr:cNvPr id="84" name="楕円 83"/>
        <xdr:cNvSpPr/>
      </xdr:nvSpPr>
      <xdr:spPr>
        <a:xfrm>
          <a:off x="4000500" y="56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150019</xdr:rowOff>
    </xdr:from>
    <xdr:to>
      <xdr:col>23</xdr:col>
      <xdr:colOff>85725</xdr:colOff>
      <xdr:row>29</xdr:row>
      <xdr:rowOff>75724</xdr:rowOff>
    </xdr:to>
    <xdr:cxnSp macro="">
      <xdr:nvCxnSpPr>
        <xdr:cNvPr id="85" name="直線コネクタ 84"/>
        <xdr:cNvCxnSpPr/>
      </xdr:nvCxnSpPr>
      <xdr:spPr>
        <a:xfrm>
          <a:off x="4051300" y="5722144"/>
          <a:ext cx="711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86" name="n_1aveValue有形固定資産減価償却率"/>
        <xdr:cNvSpPr txBox="1"/>
      </xdr:nvSpPr>
      <xdr:spPr>
        <a:xfrm>
          <a:off x="3836044" y="588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87" name="n_2aveValue有形固定資産減価償却率"/>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45896</xdr:rowOff>
    </xdr:from>
    <xdr:ext cx="405111" cy="259045"/>
    <xdr:sp macro="" textlink="">
      <xdr:nvSpPr>
        <xdr:cNvPr id="88" name="n_1mainValue有形固定資産減価償却率"/>
        <xdr:cNvSpPr txBox="1"/>
      </xdr:nvSpPr>
      <xdr:spPr>
        <a:xfrm>
          <a:off x="3836044" y="544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債務償還可能年数は、和歌山県平均を下回っているものの、全国平均、類似団体内平均を上回っている。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9" name="直線コネクタ 118"/>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2"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3" name="直線コネクタ 122"/>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4"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5" name="フローチャート: 判断 124"/>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1" name="楕円 130"/>
        <xdr:cNvSpPr/>
      </xdr:nvSpPr>
      <xdr:spPr>
        <a:xfrm>
          <a:off x="14744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161519</xdr:rowOff>
    </xdr:from>
    <xdr:ext cx="340478" cy="259045"/>
    <xdr:sp macro="" textlink="">
      <xdr:nvSpPr>
        <xdr:cNvPr id="132" name="債務償還可能年数該当値テキスト"/>
        <xdr:cNvSpPr txBox="1"/>
      </xdr:nvSpPr>
      <xdr:spPr>
        <a:xfrm>
          <a:off x="14846300" y="5905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16,618
16,565
135.67
10,856,023
10,476,692
259,195
6,059,547
12,812,516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0" name="楕円 69"/>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1" name="【道路】&#10;有形固定資産減価償却率該当値テキスト"/>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130175</xdr:rowOff>
    </xdr:from>
    <xdr:to>
      <xdr:col>20</xdr:col>
      <xdr:colOff>38100</xdr:colOff>
      <xdr:row>38</xdr:row>
      <xdr:rowOff>60325</xdr:rowOff>
    </xdr:to>
    <xdr:sp macro="" textlink="">
      <xdr:nvSpPr>
        <xdr:cNvPr id="72" name="楕円 71"/>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9525</xdr:rowOff>
    </xdr:to>
    <xdr:cxnSp macro="">
      <xdr:nvCxnSpPr>
        <xdr:cNvPr id="73" name="直線コネクタ 72"/>
        <xdr:cNvCxnSpPr/>
      </xdr:nvCxnSpPr>
      <xdr:spPr>
        <a:xfrm flipV="1">
          <a:off x="3797300" y="64884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4"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5"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51452</xdr:rowOff>
    </xdr:from>
    <xdr:ext cx="405111" cy="259045"/>
    <xdr:sp macro="" textlink="">
      <xdr:nvSpPr>
        <xdr:cNvPr id="76" name="n_1mainValue【道路】&#10;有形固定資産減価償却率"/>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5" name="【道路】&#10;一人当たり延長平均値テキスト"/>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89210</xdr:rowOff>
    </xdr:from>
    <xdr:to>
      <xdr:col>55</xdr:col>
      <xdr:colOff>50800</xdr:colOff>
      <xdr:row>42</xdr:row>
      <xdr:rowOff>19360</xdr:rowOff>
    </xdr:to>
    <xdr:sp macro="" textlink="">
      <xdr:nvSpPr>
        <xdr:cNvPr id="114" name="楕円 113"/>
        <xdr:cNvSpPr/>
      </xdr:nvSpPr>
      <xdr:spPr>
        <a:xfrm>
          <a:off x="10426700" y="71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20987</xdr:rowOff>
    </xdr:from>
    <xdr:ext cx="534377" cy="259045"/>
    <xdr:sp macro="" textlink="">
      <xdr:nvSpPr>
        <xdr:cNvPr id="115" name="【道路】&#10;一人当たり延長該当値テキスト"/>
        <xdr:cNvSpPr txBox="1"/>
      </xdr:nvSpPr>
      <xdr:spPr>
        <a:xfrm>
          <a:off x="10515600" y="70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90936</xdr:rowOff>
    </xdr:from>
    <xdr:to>
      <xdr:col>50</xdr:col>
      <xdr:colOff>165100</xdr:colOff>
      <xdr:row>42</xdr:row>
      <xdr:rowOff>21086</xdr:rowOff>
    </xdr:to>
    <xdr:sp macro="" textlink="">
      <xdr:nvSpPr>
        <xdr:cNvPr id="116" name="楕円 115"/>
        <xdr:cNvSpPr/>
      </xdr:nvSpPr>
      <xdr:spPr>
        <a:xfrm>
          <a:off x="9588500" y="71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140010</xdr:rowOff>
    </xdr:from>
    <xdr:to>
      <xdr:col>55</xdr:col>
      <xdr:colOff>0</xdr:colOff>
      <xdr:row>41</xdr:row>
      <xdr:rowOff>141736</xdr:rowOff>
    </xdr:to>
    <xdr:cxnSp macro="">
      <xdr:nvCxnSpPr>
        <xdr:cNvPr id="117" name="直線コネクタ 116"/>
        <xdr:cNvCxnSpPr/>
      </xdr:nvCxnSpPr>
      <xdr:spPr>
        <a:xfrm flipV="1">
          <a:off x="9639300" y="7169460"/>
          <a:ext cx="8382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18"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9"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12213</xdr:rowOff>
    </xdr:from>
    <xdr:ext cx="534377" cy="259045"/>
    <xdr:sp macro="" textlink="">
      <xdr:nvSpPr>
        <xdr:cNvPr id="120" name="n_1mainValue【道路】&#10;一人当たり延長"/>
        <xdr:cNvSpPr txBox="1"/>
      </xdr:nvSpPr>
      <xdr:spPr>
        <a:xfrm>
          <a:off x="9359411" y="72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0" name="楕円 159"/>
        <xdr:cNvSpPr/>
      </xdr:nvSpPr>
      <xdr:spPr>
        <a:xfrm>
          <a:off x="45847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94542</xdr:rowOff>
    </xdr:from>
    <xdr:ext cx="405111" cy="259045"/>
    <xdr:sp macro="" textlink="">
      <xdr:nvSpPr>
        <xdr:cNvPr id="161" name="【橋りょう・トンネル】&#10;有形固定資産減価償却率該当値テキスト"/>
        <xdr:cNvSpPr txBox="1"/>
      </xdr:nvSpPr>
      <xdr:spPr>
        <a:xfrm>
          <a:off x="4673600" y="986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94524</xdr:rowOff>
    </xdr:from>
    <xdr:to>
      <xdr:col>20</xdr:col>
      <xdr:colOff>38100</xdr:colOff>
      <xdr:row>59</xdr:row>
      <xdr:rowOff>24674</xdr:rowOff>
    </xdr:to>
    <xdr:sp macro="" textlink="">
      <xdr:nvSpPr>
        <xdr:cNvPr id="162" name="楕円 161"/>
        <xdr:cNvSpPr/>
      </xdr:nvSpPr>
      <xdr:spPr>
        <a:xfrm>
          <a:off x="3746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122465</xdr:rowOff>
    </xdr:from>
    <xdr:to>
      <xdr:col>24</xdr:col>
      <xdr:colOff>63500</xdr:colOff>
      <xdr:row>58</xdr:row>
      <xdr:rowOff>145324</xdr:rowOff>
    </xdr:to>
    <xdr:cxnSp macro="">
      <xdr:nvCxnSpPr>
        <xdr:cNvPr id="163" name="直線コネクタ 162"/>
        <xdr:cNvCxnSpPr/>
      </xdr:nvCxnSpPr>
      <xdr:spPr>
        <a:xfrm flipV="1">
          <a:off x="3797300" y="1006656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64"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65" name="n_2ave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41201</xdr:rowOff>
    </xdr:from>
    <xdr:ext cx="405111" cy="259045"/>
    <xdr:sp macro="" textlink="">
      <xdr:nvSpPr>
        <xdr:cNvPr id="166" name="n_1mainValue【橋りょう・トンネル】&#10;有形固定資産減価償却率"/>
        <xdr:cNvSpPr txBox="1"/>
      </xdr:nvSpPr>
      <xdr:spPr>
        <a:xfrm>
          <a:off x="3582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114578</xdr:rowOff>
    </xdr:from>
    <xdr:ext cx="599010" cy="259045"/>
    <xdr:sp macro="" textlink="">
      <xdr:nvSpPr>
        <xdr:cNvPr id="197" name="【橋りょう・トンネル】&#10;一人当たり有形固定資産（償却資産）額平均値テキスト"/>
        <xdr:cNvSpPr txBox="1"/>
      </xdr:nvSpPr>
      <xdr:spPr>
        <a:xfrm>
          <a:off x="10515600" y="1074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0" name="フローチャート: 判断 199"/>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10174</xdr:rowOff>
    </xdr:from>
    <xdr:to>
      <xdr:col>55</xdr:col>
      <xdr:colOff>50800</xdr:colOff>
      <xdr:row>64</xdr:row>
      <xdr:rowOff>111774</xdr:rowOff>
    </xdr:to>
    <xdr:sp macro="" textlink="">
      <xdr:nvSpPr>
        <xdr:cNvPr id="206" name="楕円 205"/>
        <xdr:cNvSpPr/>
      </xdr:nvSpPr>
      <xdr:spPr>
        <a:xfrm>
          <a:off x="10426700" y="109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96551</xdr:rowOff>
    </xdr:from>
    <xdr:ext cx="599010" cy="259045"/>
    <xdr:sp macro="" textlink="">
      <xdr:nvSpPr>
        <xdr:cNvPr id="207" name="【橋りょう・トンネル】&#10;一人当たり有形固定資産（償却資産）額該当値テキスト"/>
        <xdr:cNvSpPr txBox="1"/>
      </xdr:nvSpPr>
      <xdr:spPr>
        <a:xfrm>
          <a:off x="10515600" y="1089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11943</xdr:rowOff>
    </xdr:from>
    <xdr:to>
      <xdr:col>50</xdr:col>
      <xdr:colOff>165100</xdr:colOff>
      <xdr:row>64</xdr:row>
      <xdr:rowOff>113543</xdr:rowOff>
    </xdr:to>
    <xdr:sp macro="" textlink="">
      <xdr:nvSpPr>
        <xdr:cNvPr id="208" name="楕円 207"/>
        <xdr:cNvSpPr/>
      </xdr:nvSpPr>
      <xdr:spPr>
        <a:xfrm>
          <a:off x="9588500" y="1098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60974</xdr:rowOff>
    </xdr:from>
    <xdr:to>
      <xdr:col>55</xdr:col>
      <xdr:colOff>0</xdr:colOff>
      <xdr:row>64</xdr:row>
      <xdr:rowOff>62743</xdr:rowOff>
    </xdr:to>
    <xdr:cxnSp macro="">
      <xdr:nvCxnSpPr>
        <xdr:cNvPr id="209" name="直線コネクタ 208"/>
        <xdr:cNvCxnSpPr/>
      </xdr:nvCxnSpPr>
      <xdr:spPr>
        <a:xfrm flipV="1">
          <a:off x="9639300" y="11033774"/>
          <a:ext cx="8382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10"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11"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104670</xdr:rowOff>
    </xdr:from>
    <xdr:ext cx="599010" cy="259045"/>
    <xdr:sp macro="" textlink="">
      <xdr:nvSpPr>
        <xdr:cNvPr id="212" name="n_1mainValue【橋りょう・トンネル】&#10;一人当たり有形固定資産（償却資産）額"/>
        <xdr:cNvSpPr txBox="1"/>
      </xdr:nvSpPr>
      <xdr:spPr>
        <a:xfrm>
          <a:off x="9327095" y="110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42"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45" name="フローチャート: 判断 244"/>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128270</xdr:rowOff>
    </xdr:from>
    <xdr:to>
      <xdr:col>24</xdr:col>
      <xdr:colOff>114300</xdr:colOff>
      <xdr:row>80</xdr:row>
      <xdr:rowOff>58420</xdr:rowOff>
    </xdr:to>
    <xdr:sp macro="" textlink="">
      <xdr:nvSpPr>
        <xdr:cNvPr id="251" name="楕円 250"/>
        <xdr:cNvSpPr/>
      </xdr:nvSpPr>
      <xdr:spPr>
        <a:xfrm>
          <a:off x="45847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151147</xdr:rowOff>
    </xdr:from>
    <xdr:ext cx="405111" cy="259045"/>
    <xdr:sp macro="" textlink="">
      <xdr:nvSpPr>
        <xdr:cNvPr id="252" name="【公営住宅】&#10;有形固定資産減価償却率該当値テキスト"/>
        <xdr:cNvSpPr txBox="1"/>
      </xdr:nvSpPr>
      <xdr:spPr>
        <a:xfrm>
          <a:off x="4673600"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19686</xdr:rowOff>
    </xdr:from>
    <xdr:to>
      <xdr:col>20</xdr:col>
      <xdr:colOff>38100</xdr:colOff>
      <xdr:row>80</xdr:row>
      <xdr:rowOff>121286</xdr:rowOff>
    </xdr:to>
    <xdr:sp macro="" textlink="">
      <xdr:nvSpPr>
        <xdr:cNvPr id="253" name="楕円 252"/>
        <xdr:cNvSpPr/>
      </xdr:nvSpPr>
      <xdr:spPr>
        <a:xfrm>
          <a:off x="3746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xdr:rowOff>
    </xdr:from>
    <xdr:to>
      <xdr:col>24</xdr:col>
      <xdr:colOff>63500</xdr:colOff>
      <xdr:row>80</xdr:row>
      <xdr:rowOff>70486</xdr:rowOff>
    </xdr:to>
    <xdr:cxnSp macro="">
      <xdr:nvCxnSpPr>
        <xdr:cNvPr id="254" name="直線コネクタ 253"/>
        <xdr:cNvCxnSpPr/>
      </xdr:nvCxnSpPr>
      <xdr:spPr>
        <a:xfrm flipV="1">
          <a:off x="3797300" y="13723620"/>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55" name="n_1aveValue【公営住宅】&#10;有形固定資産減価償却率"/>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56" name="n_2ave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137813</xdr:rowOff>
    </xdr:from>
    <xdr:ext cx="405111" cy="259045"/>
    <xdr:sp macro="" textlink="">
      <xdr:nvSpPr>
        <xdr:cNvPr id="257" name="n_1mainValue【公営住宅】&#10;有形固定資産減価償却率"/>
        <xdr:cNvSpPr txBox="1"/>
      </xdr:nvSpPr>
      <xdr:spPr>
        <a:xfrm>
          <a:off x="35820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145051</xdr:rowOff>
    </xdr:from>
    <xdr:ext cx="469744" cy="259045"/>
    <xdr:sp macro="" textlink="">
      <xdr:nvSpPr>
        <xdr:cNvPr id="286" name="【公営住宅】&#10;一人当たり面積平均値テキスト"/>
        <xdr:cNvSpPr txBox="1"/>
      </xdr:nvSpPr>
      <xdr:spPr>
        <a:xfrm>
          <a:off x="10515600" y="14375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89" name="フローチャート: 判断 288"/>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51308</xdr:rowOff>
    </xdr:from>
    <xdr:to>
      <xdr:col>55</xdr:col>
      <xdr:colOff>50800</xdr:colOff>
      <xdr:row>85</xdr:row>
      <xdr:rowOff>152908</xdr:rowOff>
    </xdr:to>
    <xdr:sp macro="" textlink="">
      <xdr:nvSpPr>
        <xdr:cNvPr id="295" name="楕円 294"/>
        <xdr:cNvSpPr/>
      </xdr:nvSpPr>
      <xdr:spPr>
        <a:xfrm>
          <a:off x="104267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29735</xdr:rowOff>
    </xdr:from>
    <xdr:ext cx="469744" cy="259045"/>
    <xdr:sp macro="" textlink="">
      <xdr:nvSpPr>
        <xdr:cNvPr id="296" name="【公営住宅】&#10;一人当たり面積該当値テキスト"/>
        <xdr:cNvSpPr txBox="1"/>
      </xdr:nvSpPr>
      <xdr:spPr>
        <a:xfrm>
          <a:off x="10515600" y="146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45402</xdr:rowOff>
    </xdr:from>
    <xdr:to>
      <xdr:col>50</xdr:col>
      <xdr:colOff>165100</xdr:colOff>
      <xdr:row>85</xdr:row>
      <xdr:rowOff>147002</xdr:rowOff>
    </xdr:to>
    <xdr:sp macro="" textlink="">
      <xdr:nvSpPr>
        <xdr:cNvPr id="297" name="楕円 296"/>
        <xdr:cNvSpPr/>
      </xdr:nvSpPr>
      <xdr:spPr>
        <a:xfrm>
          <a:off x="9588500" y="146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96202</xdr:rowOff>
    </xdr:from>
    <xdr:to>
      <xdr:col>55</xdr:col>
      <xdr:colOff>0</xdr:colOff>
      <xdr:row>85</xdr:row>
      <xdr:rowOff>102108</xdr:rowOff>
    </xdr:to>
    <xdr:cxnSp macro="">
      <xdr:nvCxnSpPr>
        <xdr:cNvPr id="298" name="直線コネクタ 297"/>
        <xdr:cNvCxnSpPr/>
      </xdr:nvCxnSpPr>
      <xdr:spPr>
        <a:xfrm>
          <a:off x="9639300" y="14669452"/>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299"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00"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138129</xdr:rowOff>
    </xdr:from>
    <xdr:ext cx="469744" cy="259045"/>
    <xdr:sp macro="" textlink="">
      <xdr:nvSpPr>
        <xdr:cNvPr id="301" name="n_1mainValue【公営住宅】&#10;一人当たり面積"/>
        <xdr:cNvSpPr txBox="1"/>
      </xdr:nvSpPr>
      <xdr:spPr>
        <a:xfrm>
          <a:off x="9391727" y="1471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0" name="テキスト ボックス 30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1" name="直線コネクタ 31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2" name="直線コネクタ 3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3" name="テキスト ボックス 31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4" name="直線コネクタ 3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5" name="テキスト ボックス 3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6" name="直線コネクタ 3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7" name="テキスト ボックス 3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8" name="直線コネクタ 3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9" name="テキスト ボックス 3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0" name="直線コネクタ 3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1" name="テキスト ボックス 32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76200</xdr:rowOff>
    </xdr:from>
    <xdr:to>
      <xdr:col>24</xdr:col>
      <xdr:colOff>62865</xdr:colOff>
      <xdr:row>108</xdr:row>
      <xdr:rowOff>135255</xdr:rowOff>
    </xdr:to>
    <xdr:cxnSp macro="">
      <xdr:nvCxnSpPr>
        <xdr:cNvPr id="325" name="直線コネクタ 324"/>
        <xdr:cNvCxnSpPr/>
      </xdr:nvCxnSpPr>
      <xdr:spPr>
        <a:xfrm flipV="1">
          <a:off x="4634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139082</xdr:rowOff>
    </xdr:from>
    <xdr:ext cx="340478" cy="259045"/>
    <xdr:sp macro="" textlink="">
      <xdr:nvSpPr>
        <xdr:cNvPr id="326" name="【港湾・漁港】&#10;有形固定資産減価償却率最小値テキスト"/>
        <xdr:cNvSpPr txBox="1"/>
      </xdr:nvSpPr>
      <xdr:spPr>
        <a:xfrm>
          <a:off x="4673600" y="186556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135255</xdr:rowOff>
    </xdr:from>
    <xdr:to>
      <xdr:col>24</xdr:col>
      <xdr:colOff>152400</xdr:colOff>
      <xdr:row>108</xdr:row>
      <xdr:rowOff>135255</xdr:rowOff>
    </xdr:to>
    <xdr:cxnSp macro="">
      <xdr:nvCxnSpPr>
        <xdr:cNvPr id="327" name="直線コネクタ 326"/>
        <xdr:cNvCxnSpPr/>
      </xdr:nvCxnSpPr>
      <xdr:spPr>
        <a:xfrm>
          <a:off x="4546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22877</xdr:rowOff>
    </xdr:from>
    <xdr:ext cx="405111" cy="259045"/>
    <xdr:sp macro="" textlink="">
      <xdr:nvSpPr>
        <xdr:cNvPr id="328" name="【港湾・漁港】&#10;有形固定資産減価償却率最大値テキスト"/>
        <xdr:cNvSpPr txBox="1"/>
      </xdr:nvSpPr>
      <xdr:spPr>
        <a:xfrm>
          <a:off x="4673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76200</xdr:rowOff>
    </xdr:from>
    <xdr:to>
      <xdr:col>24</xdr:col>
      <xdr:colOff>152400</xdr:colOff>
      <xdr:row>101</xdr:row>
      <xdr:rowOff>76200</xdr:rowOff>
    </xdr:to>
    <xdr:cxnSp macro="">
      <xdr:nvCxnSpPr>
        <xdr:cNvPr id="329" name="直線コネクタ 328"/>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158766</xdr:rowOff>
    </xdr:from>
    <xdr:ext cx="405111" cy="259045"/>
    <xdr:sp macro="" textlink="">
      <xdr:nvSpPr>
        <xdr:cNvPr id="330" name="【港湾・漁港】&#10;有形固定資産減価償却率平均値テキスト"/>
        <xdr:cNvSpPr txBox="1"/>
      </xdr:nvSpPr>
      <xdr:spPr>
        <a:xfrm>
          <a:off x="4673600" y="17303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331" name="フローチャート: 判断 330"/>
        <xdr:cNvSpPr/>
      </xdr:nvSpPr>
      <xdr:spPr>
        <a:xfrm>
          <a:off x="45847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59689</xdr:rowOff>
    </xdr:from>
    <xdr:to>
      <xdr:col>20</xdr:col>
      <xdr:colOff>38100</xdr:colOff>
      <xdr:row>101</xdr:row>
      <xdr:rowOff>161289</xdr:rowOff>
    </xdr:to>
    <xdr:sp macro="" textlink="">
      <xdr:nvSpPr>
        <xdr:cNvPr id="332" name="フローチャート: 判断 331"/>
        <xdr:cNvSpPr/>
      </xdr:nvSpPr>
      <xdr:spPr>
        <a:xfrm>
          <a:off x="3746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57786</xdr:rowOff>
    </xdr:from>
    <xdr:to>
      <xdr:col>15</xdr:col>
      <xdr:colOff>101600</xdr:colOff>
      <xdr:row>102</xdr:row>
      <xdr:rowOff>159386</xdr:rowOff>
    </xdr:to>
    <xdr:sp macro="" textlink="">
      <xdr:nvSpPr>
        <xdr:cNvPr id="333" name="フローチャート: 判断 332"/>
        <xdr:cNvSpPr/>
      </xdr:nvSpPr>
      <xdr:spPr>
        <a:xfrm>
          <a:off x="2857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39" name="楕円 338"/>
        <xdr:cNvSpPr/>
      </xdr:nvSpPr>
      <xdr:spPr>
        <a:xfrm>
          <a:off x="4584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116222</xdr:rowOff>
    </xdr:from>
    <xdr:ext cx="405111" cy="259045"/>
    <xdr:sp macro="" textlink="">
      <xdr:nvSpPr>
        <xdr:cNvPr id="340" name="【港湾・漁港】&#10;有形固定資産減価償却率該当値テキスト"/>
        <xdr:cNvSpPr txBox="1"/>
      </xdr:nvSpPr>
      <xdr:spPr>
        <a:xfrm>
          <a:off x="4673600"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84455</xdr:rowOff>
    </xdr:from>
    <xdr:to>
      <xdr:col>20</xdr:col>
      <xdr:colOff>38100</xdr:colOff>
      <xdr:row>104</xdr:row>
      <xdr:rowOff>14605</xdr:rowOff>
    </xdr:to>
    <xdr:sp macro="" textlink="">
      <xdr:nvSpPr>
        <xdr:cNvPr id="341" name="楕円 340"/>
        <xdr:cNvSpPr/>
      </xdr:nvSpPr>
      <xdr:spPr>
        <a:xfrm>
          <a:off x="3746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135255</xdr:rowOff>
    </xdr:from>
    <xdr:to>
      <xdr:col>24</xdr:col>
      <xdr:colOff>63500</xdr:colOff>
      <xdr:row>104</xdr:row>
      <xdr:rowOff>17145</xdr:rowOff>
    </xdr:to>
    <xdr:cxnSp macro="">
      <xdr:nvCxnSpPr>
        <xdr:cNvPr id="342" name="直線コネクタ 341"/>
        <xdr:cNvCxnSpPr/>
      </xdr:nvCxnSpPr>
      <xdr:spPr>
        <a:xfrm>
          <a:off x="3797300" y="177946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6366</xdr:rowOff>
    </xdr:from>
    <xdr:ext cx="405111" cy="259045"/>
    <xdr:sp macro="" textlink="">
      <xdr:nvSpPr>
        <xdr:cNvPr id="343" name="n_1aveValue【港湾・漁港】&#10;有形固定資産減価償却率"/>
        <xdr:cNvSpPr txBox="1"/>
      </xdr:nvSpPr>
      <xdr:spPr>
        <a:xfrm>
          <a:off x="358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4463</xdr:rowOff>
    </xdr:from>
    <xdr:ext cx="405111" cy="259045"/>
    <xdr:sp macro="" textlink="">
      <xdr:nvSpPr>
        <xdr:cNvPr id="344" name="n_2aveValue【港湾・漁港】&#10;有形固定資産減価償却率"/>
        <xdr:cNvSpPr txBox="1"/>
      </xdr:nvSpPr>
      <xdr:spPr>
        <a:xfrm>
          <a:off x="2705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5732</xdr:rowOff>
    </xdr:from>
    <xdr:ext cx="405111" cy="259045"/>
    <xdr:sp macro="" textlink="">
      <xdr:nvSpPr>
        <xdr:cNvPr id="345" name="n_1mainValue【港湾・漁港】&#10;有形固定資産減価償却率"/>
        <xdr:cNvSpPr txBox="1"/>
      </xdr:nvSpPr>
      <xdr:spPr>
        <a:xfrm>
          <a:off x="35820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6" name="直線コネクタ 35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7" name="テキスト ボックス 35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8" name="直線コネクタ 3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9" name="テキスト ボックス 35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0" name="直線コネクタ 35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1" name="テキスト ボックス 36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3" name="テキスト ボックス 36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31950</xdr:rowOff>
    </xdr:from>
    <xdr:to>
      <xdr:col>54</xdr:col>
      <xdr:colOff>189865</xdr:colOff>
      <xdr:row>107</xdr:row>
      <xdr:rowOff>132462</xdr:rowOff>
    </xdr:to>
    <xdr:cxnSp macro="">
      <xdr:nvCxnSpPr>
        <xdr:cNvPr id="365" name="直線コネクタ 364"/>
        <xdr:cNvCxnSpPr/>
      </xdr:nvCxnSpPr>
      <xdr:spPr>
        <a:xfrm flipV="1">
          <a:off x="10476865" y="17176950"/>
          <a:ext cx="0" cy="130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136289</xdr:rowOff>
    </xdr:from>
    <xdr:ext cx="469744" cy="259045"/>
    <xdr:sp macro="" textlink="">
      <xdr:nvSpPr>
        <xdr:cNvPr id="366" name="【港湾・漁港】&#10;一人当たり有形固定資産（償却資産）額最小値テキスト"/>
        <xdr:cNvSpPr txBox="1"/>
      </xdr:nvSpPr>
      <xdr:spPr>
        <a:xfrm>
          <a:off x="10515600" y="184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132462</xdr:rowOff>
    </xdr:from>
    <xdr:to>
      <xdr:col>55</xdr:col>
      <xdr:colOff>88900</xdr:colOff>
      <xdr:row>107</xdr:row>
      <xdr:rowOff>132462</xdr:rowOff>
    </xdr:to>
    <xdr:cxnSp macro="">
      <xdr:nvCxnSpPr>
        <xdr:cNvPr id="367" name="直線コネクタ 366"/>
        <xdr:cNvCxnSpPr/>
      </xdr:nvCxnSpPr>
      <xdr:spPr>
        <a:xfrm>
          <a:off x="10388600" y="1847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150077</xdr:rowOff>
    </xdr:from>
    <xdr:ext cx="690189" cy="259045"/>
    <xdr:sp macro="" textlink="">
      <xdr:nvSpPr>
        <xdr:cNvPr id="368" name="【港湾・漁港】&#10;一人当たり有形固定資産（償却資産）額最大値テキスト"/>
        <xdr:cNvSpPr txBox="1"/>
      </xdr:nvSpPr>
      <xdr:spPr>
        <a:xfrm>
          <a:off x="10515600" y="16952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31950</xdr:rowOff>
    </xdr:from>
    <xdr:to>
      <xdr:col>55</xdr:col>
      <xdr:colOff>88900</xdr:colOff>
      <xdr:row>100</xdr:row>
      <xdr:rowOff>31950</xdr:rowOff>
    </xdr:to>
    <xdr:cxnSp macro="">
      <xdr:nvCxnSpPr>
        <xdr:cNvPr id="369" name="直線コネクタ 368"/>
        <xdr:cNvCxnSpPr/>
      </xdr:nvCxnSpPr>
      <xdr:spPr>
        <a:xfrm>
          <a:off x="10388600" y="171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115550</xdr:rowOff>
    </xdr:from>
    <xdr:ext cx="599010" cy="259045"/>
    <xdr:sp macro="" textlink="">
      <xdr:nvSpPr>
        <xdr:cNvPr id="370" name="【港湾・漁港】&#10;一人当たり有形固定資産（償却資産）額平均値テキスト"/>
        <xdr:cNvSpPr txBox="1"/>
      </xdr:nvSpPr>
      <xdr:spPr>
        <a:xfrm>
          <a:off x="10515600" y="18117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92673</xdr:rowOff>
    </xdr:from>
    <xdr:to>
      <xdr:col>55</xdr:col>
      <xdr:colOff>50800</xdr:colOff>
      <xdr:row>107</xdr:row>
      <xdr:rowOff>22823</xdr:rowOff>
    </xdr:to>
    <xdr:sp macro="" textlink="">
      <xdr:nvSpPr>
        <xdr:cNvPr id="371" name="フローチャート: 判断 370"/>
        <xdr:cNvSpPr/>
      </xdr:nvSpPr>
      <xdr:spPr>
        <a:xfrm>
          <a:off x="10426700" y="182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69466</xdr:rowOff>
    </xdr:from>
    <xdr:to>
      <xdr:col>50</xdr:col>
      <xdr:colOff>165100</xdr:colOff>
      <xdr:row>106</xdr:row>
      <xdr:rowOff>171066</xdr:rowOff>
    </xdr:to>
    <xdr:sp macro="" textlink="">
      <xdr:nvSpPr>
        <xdr:cNvPr id="372" name="フローチャート: 判断 371"/>
        <xdr:cNvSpPr/>
      </xdr:nvSpPr>
      <xdr:spPr>
        <a:xfrm>
          <a:off x="9588500" y="1824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5993</xdr:rowOff>
    </xdr:from>
    <xdr:to>
      <xdr:col>46</xdr:col>
      <xdr:colOff>38100</xdr:colOff>
      <xdr:row>107</xdr:row>
      <xdr:rowOff>107593</xdr:rowOff>
    </xdr:to>
    <xdr:sp macro="" textlink="">
      <xdr:nvSpPr>
        <xdr:cNvPr id="373" name="フローチャート: 判断 372"/>
        <xdr:cNvSpPr/>
      </xdr:nvSpPr>
      <xdr:spPr>
        <a:xfrm>
          <a:off x="8699500" y="183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81662</xdr:rowOff>
    </xdr:from>
    <xdr:to>
      <xdr:col>55</xdr:col>
      <xdr:colOff>50800</xdr:colOff>
      <xdr:row>108</xdr:row>
      <xdr:rowOff>11812</xdr:rowOff>
    </xdr:to>
    <xdr:sp macro="" textlink="">
      <xdr:nvSpPr>
        <xdr:cNvPr id="379" name="楕円 378"/>
        <xdr:cNvSpPr/>
      </xdr:nvSpPr>
      <xdr:spPr>
        <a:xfrm>
          <a:off x="10426700" y="1842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168039</xdr:rowOff>
    </xdr:from>
    <xdr:ext cx="469744" cy="259045"/>
    <xdr:sp macro="" textlink="">
      <xdr:nvSpPr>
        <xdr:cNvPr id="380" name="【港湾・漁港】&#10;一人当たり有形固定資産（償却資産）額該当値テキスト"/>
        <xdr:cNvSpPr txBox="1"/>
      </xdr:nvSpPr>
      <xdr:spPr>
        <a:xfrm>
          <a:off x="10515600" y="183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81759</xdr:rowOff>
    </xdr:from>
    <xdr:to>
      <xdr:col>50</xdr:col>
      <xdr:colOff>165100</xdr:colOff>
      <xdr:row>108</xdr:row>
      <xdr:rowOff>11909</xdr:rowOff>
    </xdr:to>
    <xdr:sp macro="" textlink="">
      <xdr:nvSpPr>
        <xdr:cNvPr id="381" name="楕円 380"/>
        <xdr:cNvSpPr/>
      </xdr:nvSpPr>
      <xdr:spPr>
        <a:xfrm>
          <a:off x="9588500" y="184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132462</xdr:rowOff>
    </xdr:from>
    <xdr:to>
      <xdr:col>55</xdr:col>
      <xdr:colOff>0</xdr:colOff>
      <xdr:row>107</xdr:row>
      <xdr:rowOff>132559</xdr:rowOff>
    </xdr:to>
    <xdr:cxnSp macro="">
      <xdr:nvCxnSpPr>
        <xdr:cNvPr id="382" name="直線コネクタ 381"/>
        <xdr:cNvCxnSpPr/>
      </xdr:nvCxnSpPr>
      <xdr:spPr>
        <a:xfrm flipV="1">
          <a:off x="9639300" y="18477612"/>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16143</xdr:rowOff>
    </xdr:from>
    <xdr:ext cx="599010" cy="259045"/>
    <xdr:sp macro="" textlink="">
      <xdr:nvSpPr>
        <xdr:cNvPr id="383" name="n_1aveValue【港湾・漁港】&#10;一人当たり有形固定資産（償却資産）額"/>
        <xdr:cNvSpPr txBox="1"/>
      </xdr:nvSpPr>
      <xdr:spPr>
        <a:xfrm>
          <a:off x="9327095" y="1801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124120</xdr:rowOff>
    </xdr:from>
    <xdr:ext cx="599010" cy="259045"/>
    <xdr:sp macro="" textlink="">
      <xdr:nvSpPr>
        <xdr:cNvPr id="384" name="n_2aveValue【港湾・漁港】&#10;一人当たり有形固定資産（償却資産）額"/>
        <xdr:cNvSpPr txBox="1"/>
      </xdr:nvSpPr>
      <xdr:spPr>
        <a:xfrm>
          <a:off x="8450795" y="1812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3036</xdr:rowOff>
    </xdr:from>
    <xdr:ext cx="469744" cy="259045"/>
    <xdr:sp macro="" textlink="">
      <xdr:nvSpPr>
        <xdr:cNvPr id="385" name="n_1mainValue【港湾・漁港】&#10;一人当たり有形固定資産（償却資産）額"/>
        <xdr:cNvSpPr txBox="1"/>
      </xdr:nvSpPr>
      <xdr:spPr>
        <a:xfrm>
          <a:off x="9391728" y="1851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410" name="直線コネクタ 409"/>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411"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412" name="直線コネクタ 411"/>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4" name="直線コネクタ 4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15"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16" name="フローチャート: 判断 415"/>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417" name="フローチャート: 判断 416"/>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18" name="フローチャート: 判断 417"/>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63500</xdr:rowOff>
    </xdr:from>
    <xdr:to>
      <xdr:col>85</xdr:col>
      <xdr:colOff>177800</xdr:colOff>
      <xdr:row>34</xdr:row>
      <xdr:rowOff>165100</xdr:rowOff>
    </xdr:to>
    <xdr:sp macro="" textlink="">
      <xdr:nvSpPr>
        <xdr:cNvPr id="424" name="楕円 423"/>
        <xdr:cNvSpPr/>
      </xdr:nvSpPr>
      <xdr:spPr>
        <a:xfrm>
          <a:off x="16268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86377</xdr:rowOff>
    </xdr:from>
    <xdr:ext cx="405111" cy="259045"/>
    <xdr:sp macro="" textlink="">
      <xdr:nvSpPr>
        <xdr:cNvPr id="425" name="【認定こども園・幼稚園・保育所】&#10;有形固定資産減価償却率該当値テキスト"/>
        <xdr:cNvSpPr txBox="1"/>
      </xdr:nvSpPr>
      <xdr:spPr>
        <a:xfrm>
          <a:off x="16357600"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84455</xdr:rowOff>
    </xdr:from>
    <xdr:to>
      <xdr:col>81</xdr:col>
      <xdr:colOff>101600</xdr:colOff>
      <xdr:row>35</xdr:row>
      <xdr:rowOff>14605</xdr:rowOff>
    </xdr:to>
    <xdr:sp macro="" textlink="">
      <xdr:nvSpPr>
        <xdr:cNvPr id="426" name="楕円 425"/>
        <xdr:cNvSpPr/>
      </xdr:nvSpPr>
      <xdr:spPr>
        <a:xfrm>
          <a:off x="15430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114300</xdr:rowOff>
    </xdr:from>
    <xdr:to>
      <xdr:col>85</xdr:col>
      <xdr:colOff>127000</xdr:colOff>
      <xdr:row>34</xdr:row>
      <xdr:rowOff>135255</xdr:rowOff>
    </xdr:to>
    <xdr:cxnSp macro="">
      <xdr:nvCxnSpPr>
        <xdr:cNvPr id="427" name="直線コネクタ 426"/>
        <xdr:cNvCxnSpPr/>
      </xdr:nvCxnSpPr>
      <xdr:spPr>
        <a:xfrm flipV="1">
          <a:off x="15481300" y="59436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428"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29" name="n_2aveValue【認定こども園・幼稚園・保育所】&#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31132</xdr:rowOff>
    </xdr:from>
    <xdr:ext cx="405111" cy="259045"/>
    <xdr:sp macro="" textlink="">
      <xdr:nvSpPr>
        <xdr:cNvPr id="430" name="n_1mainValue【認定こども園・幼稚園・保育所】&#10;有形固定資産減価償却率"/>
        <xdr:cNvSpPr txBox="1"/>
      </xdr:nvSpPr>
      <xdr:spPr>
        <a:xfrm>
          <a:off x="152660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1" name="直線コネクタ 4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2" name="テキスト ボックス 44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3" name="直線コネクタ 4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4" name="テキスト ボックス 44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5" name="直線コネクタ 4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6" name="テキスト ボックス 44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7" name="直線コネクタ 4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8" name="テキスト ボックス 44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9" name="直線コネクタ 4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0" name="テキスト ボックス 44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1" name="直線コネクタ 4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2" name="テキスト ボックス 45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56" name="直線コネクタ 455"/>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5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58" name="直線コネクタ 45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60" name="直線コネクタ 45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461"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62" name="フローチャート: 判断 461"/>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63" name="フローチャート: 判断 462"/>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64" name="フローチャート: 判断 463"/>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147864</xdr:rowOff>
    </xdr:from>
    <xdr:to>
      <xdr:col>116</xdr:col>
      <xdr:colOff>114300</xdr:colOff>
      <xdr:row>38</xdr:row>
      <xdr:rowOff>78014</xdr:rowOff>
    </xdr:to>
    <xdr:sp macro="" textlink="">
      <xdr:nvSpPr>
        <xdr:cNvPr id="470" name="楕円 469"/>
        <xdr:cNvSpPr/>
      </xdr:nvSpPr>
      <xdr:spPr>
        <a:xfrm>
          <a:off x="22110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170741</xdr:rowOff>
    </xdr:from>
    <xdr:ext cx="469744" cy="259045"/>
    <xdr:sp macro="" textlink="">
      <xdr:nvSpPr>
        <xdr:cNvPr id="471" name="【認定こども園・幼稚園・保育所】&#10;一人当たり面積該当値テキスト"/>
        <xdr:cNvSpPr txBox="1"/>
      </xdr:nvSpPr>
      <xdr:spPr>
        <a:xfrm>
          <a:off x="22199600"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115207</xdr:rowOff>
    </xdr:from>
    <xdr:to>
      <xdr:col>112</xdr:col>
      <xdr:colOff>38100</xdr:colOff>
      <xdr:row>38</xdr:row>
      <xdr:rowOff>45357</xdr:rowOff>
    </xdr:to>
    <xdr:sp macro="" textlink="">
      <xdr:nvSpPr>
        <xdr:cNvPr id="472" name="楕円 471"/>
        <xdr:cNvSpPr/>
      </xdr:nvSpPr>
      <xdr:spPr>
        <a:xfrm>
          <a:off x="21272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166007</xdr:rowOff>
    </xdr:from>
    <xdr:to>
      <xdr:col>116</xdr:col>
      <xdr:colOff>63500</xdr:colOff>
      <xdr:row>38</xdr:row>
      <xdr:rowOff>27215</xdr:rowOff>
    </xdr:to>
    <xdr:cxnSp macro="">
      <xdr:nvCxnSpPr>
        <xdr:cNvPr id="473" name="直線コネクタ 472"/>
        <xdr:cNvCxnSpPr/>
      </xdr:nvCxnSpPr>
      <xdr:spPr>
        <a:xfrm>
          <a:off x="21323300" y="650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474" name="n_1aveValue【認定こども園・幼稚園・保育所】&#10;一人当たり面積"/>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75"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61884</xdr:rowOff>
    </xdr:from>
    <xdr:ext cx="469744" cy="259045"/>
    <xdr:sp macro="" textlink="">
      <xdr:nvSpPr>
        <xdr:cNvPr id="476" name="n_1mainValue【認定こども園・幼稚園・保育所】&#10;一人当たり面積"/>
        <xdr:cNvSpPr txBox="1"/>
      </xdr:nvSpPr>
      <xdr:spPr>
        <a:xfrm>
          <a:off x="21075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7" name="テキスト ボックス 4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9" name="テキスト ボックス 48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9" name="テキスト ボックス 49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503" name="直線コネクタ 502"/>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504"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505" name="直線コネクタ 504"/>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06"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07" name="直線コネクタ 506"/>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508"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509" name="フローチャート: 判断 508"/>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510" name="フローチャート: 判断 509"/>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511" name="フローチャート: 判断 510"/>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22678</xdr:rowOff>
    </xdr:from>
    <xdr:to>
      <xdr:col>85</xdr:col>
      <xdr:colOff>177800</xdr:colOff>
      <xdr:row>57</xdr:row>
      <xdr:rowOff>124278</xdr:rowOff>
    </xdr:to>
    <xdr:sp macro="" textlink="">
      <xdr:nvSpPr>
        <xdr:cNvPr id="517" name="楕円 516"/>
        <xdr:cNvSpPr/>
      </xdr:nvSpPr>
      <xdr:spPr>
        <a:xfrm>
          <a:off x="162687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45555</xdr:rowOff>
    </xdr:from>
    <xdr:ext cx="405111" cy="259045"/>
    <xdr:sp macro="" textlink="">
      <xdr:nvSpPr>
        <xdr:cNvPr id="518" name="【学校施設】&#10;有形固定資産減価償却率該当値テキスト"/>
        <xdr:cNvSpPr txBox="1"/>
      </xdr:nvSpPr>
      <xdr:spPr>
        <a:xfrm>
          <a:off x="16357600" y="964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24312</xdr:rowOff>
    </xdr:from>
    <xdr:to>
      <xdr:col>81</xdr:col>
      <xdr:colOff>101600</xdr:colOff>
      <xdr:row>58</xdr:row>
      <xdr:rowOff>125912</xdr:rowOff>
    </xdr:to>
    <xdr:sp macro="" textlink="">
      <xdr:nvSpPr>
        <xdr:cNvPr id="519" name="楕円 518"/>
        <xdr:cNvSpPr/>
      </xdr:nvSpPr>
      <xdr:spPr>
        <a:xfrm>
          <a:off x="15430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73478</xdr:rowOff>
    </xdr:from>
    <xdr:to>
      <xdr:col>85</xdr:col>
      <xdr:colOff>127000</xdr:colOff>
      <xdr:row>58</xdr:row>
      <xdr:rowOff>75112</xdr:rowOff>
    </xdr:to>
    <xdr:cxnSp macro="">
      <xdr:nvCxnSpPr>
        <xdr:cNvPr id="520" name="直線コネクタ 519"/>
        <xdr:cNvCxnSpPr/>
      </xdr:nvCxnSpPr>
      <xdr:spPr>
        <a:xfrm flipV="1">
          <a:off x="15481300" y="9846128"/>
          <a:ext cx="8382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4371</xdr:rowOff>
    </xdr:from>
    <xdr:ext cx="405111" cy="259045"/>
    <xdr:sp macro="" textlink="">
      <xdr:nvSpPr>
        <xdr:cNvPr id="521" name="n_1aveValue【学校施設】&#10;有形固定資産減価償却率"/>
        <xdr:cNvSpPr txBox="1"/>
      </xdr:nvSpPr>
      <xdr:spPr>
        <a:xfrm>
          <a:off x="152660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522"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142439</xdr:rowOff>
    </xdr:from>
    <xdr:ext cx="405111" cy="259045"/>
    <xdr:sp macro="" textlink="">
      <xdr:nvSpPr>
        <xdr:cNvPr id="523" name="n_1mainValue【学校施設】&#10;有形固定資産減価償却率"/>
        <xdr:cNvSpPr txBox="1"/>
      </xdr:nvSpPr>
      <xdr:spPr>
        <a:xfrm>
          <a:off x="152660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5" name="直線コネクタ 53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6" name="テキスト ボックス 53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7" name="直線コネクタ 53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8" name="テキスト ボックス 53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9" name="直線コネクタ 53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0" name="テキスト ボックス 53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1" name="直線コネクタ 54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2" name="テキスト ボックス 54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46" name="直線コネクタ 545"/>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47"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48" name="直線コネクタ 547"/>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49"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50" name="直線コネクタ 549"/>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51"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52" name="フローチャート: 判断 551"/>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53" name="フローチャート: 判断 552"/>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554" name="フローチャート: 判断 553"/>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40183</xdr:rowOff>
    </xdr:from>
    <xdr:to>
      <xdr:col>116</xdr:col>
      <xdr:colOff>114300</xdr:colOff>
      <xdr:row>60</xdr:row>
      <xdr:rowOff>141783</xdr:rowOff>
    </xdr:to>
    <xdr:sp macro="" textlink="">
      <xdr:nvSpPr>
        <xdr:cNvPr id="560" name="楕円 559"/>
        <xdr:cNvSpPr/>
      </xdr:nvSpPr>
      <xdr:spPr>
        <a:xfrm>
          <a:off x="22110700" y="103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63060</xdr:rowOff>
    </xdr:from>
    <xdr:ext cx="469744" cy="259045"/>
    <xdr:sp macro="" textlink="">
      <xdr:nvSpPr>
        <xdr:cNvPr id="561" name="【学校施設】&#10;一人当たり面積該当値テキスト"/>
        <xdr:cNvSpPr txBox="1"/>
      </xdr:nvSpPr>
      <xdr:spPr>
        <a:xfrm>
          <a:off x="22199600" y="101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36525</xdr:rowOff>
    </xdr:from>
    <xdr:to>
      <xdr:col>112</xdr:col>
      <xdr:colOff>38100</xdr:colOff>
      <xdr:row>60</xdr:row>
      <xdr:rowOff>138125</xdr:rowOff>
    </xdr:to>
    <xdr:sp macro="" textlink="">
      <xdr:nvSpPr>
        <xdr:cNvPr id="562" name="楕円 561"/>
        <xdr:cNvSpPr/>
      </xdr:nvSpPr>
      <xdr:spPr>
        <a:xfrm>
          <a:off x="21272500" y="103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87325</xdr:rowOff>
    </xdr:from>
    <xdr:to>
      <xdr:col>116</xdr:col>
      <xdr:colOff>63500</xdr:colOff>
      <xdr:row>60</xdr:row>
      <xdr:rowOff>90983</xdr:rowOff>
    </xdr:to>
    <xdr:cxnSp macro="">
      <xdr:nvCxnSpPr>
        <xdr:cNvPr id="563" name="直線コネクタ 562"/>
        <xdr:cNvCxnSpPr/>
      </xdr:nvCxnSpPr>
      <xdr:spPr>
        <a:xfrm>
          <a:off x="21323300" y="1037432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564" name="n_1aveValue【学校施設】&#10;一人当たり面積"/>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565"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154652</xdr:rowOff>
    </xdr:from>
    <xdr:ext cx="469744" cy="259045"/>
    <xdr:sp macro="" textlink="">
      <xdr:nvSpPr>
        <xdr:cNvPr id="566" name="n_1mainValue【学校施設】&#10;一人当たり面積"/>
        <xdr:cNvSpPr txBox="1"/>
      </xdr:nvSpPr>
      <xdr:spPr>
        <a:xfrm>
          <a:off x="21075727" y="100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91" name="直線コネクタ 590"/>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92"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93" name="直線コネクタ 592"/>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5" name="直線コネクタ 59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96"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97" name="フローチャート: 判断 596"/>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98" name="フローチャート: 判断 597"/>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99" name="フローチャート: 判断 598"/>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93980</xdr:rowOff>
    </xdr:from>
    <xdr:to>
      <xdr:col>85</xdr:col>
      <xdr:colOff>177800</xdr:colOff>
      <xdr:row>80</xdr:row>
      <xdr:rowOff>24130</xdr:rowOff>
    </xdr:to>
    <xdr:sp macro="" textlink="">
      <xdr:nvSpPr>
        <xdr:cNvPr id="605" name="楕円 604"/>
        <xdr:cNvSpPr/>
      </xdr:nvSpPr>
      <xdr:spPr>
        <a:xfrm>
          <a:off x="16268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116857</xdr:rowOff>
    </xdr:from>
    <xdr:ext cx="405111" cy="259045"/>
    <xdr:sp macro="" textlink="">
      <xdr:nvSpPr>
        <xdr:cNvPr id="606" name="【児童館】&#10;有形固定資産減価償却率該当値テキスト"/>
        <xdr:cNvSpPr txBox="1"/>
      </xdr:nvSpPr>
      <xdr:spPr>
        <a:xfrm>
          <a:off x="163576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149241</xdr:rowOff>
    </xdr:from>
    <xdr:ext cx="405111" cy="259045"/>
    <xdr:sp macro="" textlink="">
      <xdr:nvSpPr>
        <xdr:cNvPr id="607" name="n_1aveValue【児童館】&#10;有形固定資産減価償却率"/>
        <xdr:cNvSpPr txBox="1"/>
      </xdr:nvSpPr>
      <xdr:spPr>
        <a:xfrm>
          <a:off x="15266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71138</xdr:rowOff>
    </xdr:from>
    <xdr:ext cx="405111" cy="259045"/>
    <xdr:sp macro="" textlink="">
      <xdr:nvSpPr>
        <xdr:cNvPr id="608" name="n_2aveValue【児童館】&#10;有形固定資産減価償却率"/>
        <xdr:cNvSpPr txBox="1"/>
      </xdr:nvSpPr>
      <xdr:spPr>
        <a:xfrm>
          <a:off x="14389744"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632" name="直線コネクタ 631"/>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633"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634" name="直線コネクタ 633"/>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35"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36" name="直線コネクタ 63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637" name="【児童館】&#10;一人当たり面積平均値テキスト"/>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38" name="フローチャート: 判断 637"/>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39" name="フローチャート: 判断 638"/>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40" name="フローチャート: 判断 639"/>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646" name="楕円 645"/>
        <xdr:cNvSpPr/>
      </xdr:nvSpPr>
      <xdr:spPr>
        <a:xfrm>
          <a:off x="22110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647" name="【児童館】&#10;一人当たり面積該当値テキスト"/>
        <xdr:cNvSpPr txBox="1"/>
      </xdr:nvSpPr>
      <xdr:spPr>
        <a:xfrm>
          <a:off x="22199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111777</xdr:rowOff>
    </xdr:from>
    <xdr:ext cx="469744" cy="259045"/>
    <xdr:sp macro="" textlink="">
      <xdr:nvSpPr>
        <xdr:cNvPr id="648"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49"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0" name="テキスト ボックス 65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1" name="直線コネクタ 66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2" name="テキスト ボックス 66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3" name="直線コネクタ 66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4" name="テキスト ボックス 66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5" name="直線コネクタ 66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6" name="テキスト ボックス 66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7" name="直線コネクタ 66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8" name="テキスト ボックス 66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72" name="直線コネクタ 671"/>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73"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74" name="直線コネクタ 673"/>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75"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76" name="直線コネクタ 675"/>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77"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78" name="フローチャート: 判断 677"/>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79" name="フローチャート: 判断 678"/>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80" name="フローチャート: 判断 679"/>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686" name="楕円 685"/>
        <xdr:cNvSpPr/>
      </xdr:nvSpPr>
      <xdr:spPr>
        <a:xfrm>
          <a:off x="16268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128288</xdr:rowOff>
    </xdr:from>
    <xdr:ext cx="405111" cy="259045"/>
    <xdr:sp macro="" textlink="">
      <xdr:nvSpPr>
        <xdr:cNvPr id="687" name="【公民館】&#10;有形固定資産減価償却率該当値テキスト"/>
        <xdr:cNvSpPr txBox="1"/>
      </xdr:nvSpPr>
      <xdr:spPr>
        <a:xfrm>
          <a:off x="163576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135128</xdr:rowOff>
    </xdr:from>
    <xdr:to>
      <xdr:col>81</xdr:col>
      <xdr:colOff>101600</xdr:colOff>
      <xdr:row>102</xdr:row>
      <xdr:rowOff>65278</xdr:rowOff>
    </xdr:to>
    <xdr:sp macro="" textlink="">
      <xdr:nvSpPr>
        <xdr:cNvPr id="688" name="楕円 687"/>
        <xdr:cNvSpPr/>
      </xdr:nvSpPr>
      <xdr:spPr>
        <a:xfrm>
          <a:off x="15430500" y="174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156211</xdr:rowOff>
    </xdr:from>
    <xdr:to>
      <xdr:col>85</xdr:col>
      <xdr:colOff>127000</xdr:colOff>
      <xdr:row>102</xdr:row>
      <xdr:rowOff>14478</xdr:rowOff>
    </xdr:to>
    <xdr:cxnSp macro="">
      <xdr:nvCxnSpPr>
        <xdr:cNvPr id="689" name="直線コネクタ 688"/>
        <xdr:cNvCxnSpPr/>
      </xdr:nvCxnSpPr>
      <xdr:spPr>
        <a:xfrm flipV="1">
          <a:off x="15481300" y="17472661"/>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690"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91"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81805</xdr:rowOff>
    </xdr:from>
    <xdr:ext cx="405111" cy="259045"/>
    <xdr:sp macro="" textlink="">
      <xdr:nvSpPr>
        <xdr:cNvPr id="692" name="n_1mainValue【公民館】&#10;有形固定資産減価償却率"/>
        <xdr:cNvSpPr txBox="1"/>
      </xdr:nvSpPr>
      <xdr:spPr>
        <a:xfrm>
          <a:off x="15266044" y="1722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716" name="直線コネクタ 715"/>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17"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18" name="直線コネクタ 717"/>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719"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720" name="直線コネクタ 719"/>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721"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722" name="フローチャート: 判断 721"/>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723" name="フローチャート: 判断 722"/>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724" name="フローチャート: 判断 723"/>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30" name="楕円 729"/>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25416</xdr:rowOff>
    </xdr:from>
    <xdr:ext cx="469744" cy="259045"/>
    <xdr:sp macro="" textlink="">
      <xdr:nvSpPr>
        <xdr:cNvPr id="731" name="【公民館】&#10;一人当たり面積該当値テキスト"/>
        <xdr:cNvSpPr txBox="1"/>
      </xdr:nvSpPr>
      <xdr:spPr>
        <a:xfrm>
          <a:off x="22199600"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12064</xdr:rowOff>
    </xdr:from>
    <xdr:to>
      <xdr:col>112</xdr:col>
      <xdr:colOff>38100</xdr:colOff>
      <xdr:row>106</xdr:row>
      <xdr:rowOff>113664</xdr:rowOff>
    </xdr:to>
    <xdr:sp macro="" textlink="">
      <xdr:nvSpPr>
        <xdr:cNvPr id="732" name="楕円 731"/>
        <xdr:cNvSpPr/>
      </xdr:nvSpPr>
      <xdr:spPr>
        <a:xfrm>
          <a:off x="21272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62864</xdr:rowOff>
    </xdr:to>
    <xdr:cxnSp macro="">
      <xdr:nvCxnSpPr>
        <xdr:cNvPr id="733" name="直線コネクタ 732"/>
        <xdr:cNvCxnSpPr/>
      </xdr:nvCxnSpPr>
      <xdr:spPr>
        <a:xfrm flipV="1">
          <a:off x="21323300" y="1822703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146702</xdr:rowOff>
    </xdr:from>
    <xdr:ext cx="469744" cy="259045"/>
    <xdr:sp macro="" textlink="">
      <xdr:nvSpPr>
        <xdr:cNvPr id="734" name="n_1aveValue【公民館】&#10;一人当たり面積"/>
        <xdr:cNvSpPr txBox="1"/>
      </xdr:nvSpPr>
      <xdr:spPr>
        <a:xfrm>
          <a:off x="210757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735" name="n_2aveValue【公民館】&#10;一人当たり面積"/>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130191</xdr:rowOff>
    </xdr:from>
    <xdr:ext cx="469744" cy="259045"/>
    <xdr:sp macro="" textlink="">
      <xdr:nvSpPr>
        <xdr:cNvPr id="736" name="n_1mainValue【公民館】&#10;一人当たり面積"/>
        <xdr:cNvSpPr txBox="1"/>
      </xdr:nvSpPr>
      <xdr:spPr>
        <a:xfrm>
          <a:off x="21075727"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有形固定資産減価償却率は、上記のうち港湾・漁港を除き類似団体内平均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を上回っている。多くの施設で老朽化が進んでおり、長寿命化や建替えについて、計画的に取り組んでいく必要がある。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16,618
16,565
135.67
10,856,023
10,476,692
259,195
6,059,547
12,812,516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105064</xdr:rowOff>
    </xdr:from>
    <xdr:ext cx="405111" cy="259045"/>
    <xdr:sp macro="" textlink="">
      <xdr:nvSpPr>
        <xdr:cNvPr id="65" name="n_1ave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48821</xdr:rowOff>
    </xdr:from>
    <xdr:ext cx="405111" cy="259045"/>
    <xdr:sp macro="" textlink="">
      <xdr:nvSpPr>
        <xdr:cNvPr id="67" name="n_2aveValue【図書館】&#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3" name="楕円 72"/>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469744" cy="259045"/>
    <xdr:sp macro="" textlink="">
      <xdr:nvSpPr>
        <xdr:cNvPr id="74" name="【図書館】&#10;有形固定資産減価償却率該当値テキスト"/>
        <xdr:cNvSpPr txBox="1"/>
      </xdr:nvSpPr>
      <xdr:spPr>
        <a:xfrm>
          <a:off x="4673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5" name="楕円 74"/>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76" name="直線コネクタ 75"/>
        <xdr:cNvCxnSpPr/>
      </xdr:nvCxnSpPr>
      <xdr:spPr>
        <a:xfrm>
          <a:off x="3797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70049</xdr:rowOff>
    </xdr:from>
    <xdr:ext cx="469744" cy="259045"/>
    <xdr:sp macro="" textlink="">
      <xdr:nvSpPr>
        <xdr:cNvPr id="77"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9" name="直線コネクタ 98"/>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0"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1" name="直線コネクタ 100"/>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155719</xdr:rowOff>
    </xdr:from>
    <xdr:ext cx="469744" cy="259045"/>
    <xdr:sp macro="" textlink="">
      <xdr:nvSpPr>
        <xdr:cNvPr id="104" name="【図書館】&#10;一人当たり面積平均値テキスト"/>
        <xdr:cNvSpPr txBox="1"/>
      </xdr:nvSpPr>
      <xdr:spPr>
        <a:xfrm>
          <a:off x="10515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5" name="フローチャート: 判断 104"/>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6" name="フローチャート: 判断 105"/>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29227</xdr:rowOff>
    </xdr:from>
    <xdr:ext cx="469744" cy="259045"/>
    <xdr:sp macro="" textlink="">
      <xdr:nvSpPr>
        <xdr:cNvPr id="107"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77978</xdr:rowOff>
    </xdr:from>
    <xdr:to>
      <xdr:col>46</xdr:col>
      <xdr:colOff>38100</xdr:colOff>
      <xdr:row>40</xdr:row>
      <xdr:rowOff>8128</xdr:rowOff>
    </xdr:to>
    <xdr:sp macro="" textlink="">
      <xdr:nvSpPr>
        <xdr:cNvPr id="108" name="フローチャート: 判断 107"/>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24655</xdr:rowOff>
    </xdr:from>
    <xdr:ext cx="469744" cy="259045"/>
    <xdr:sp macro="" textlink="">
      <xdr:nvSpPr>
        <xdr:cNvPr id="109" name="n_2aveValue【図書館】&#10;一人当たり面積"/>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107696</xdr:rowOff>
    </xdr:from>
    <xdr:to>
      <xdr:col>55</xdr:col>
      <xdr:colOff>50800</xdr:colOff>
      <xdr:row>41</xdr:row>
      <xdr:rowOff>37846</xdr:rowOff>
    </xdr:to>
    <xdr:sp macro="" textlink="">
      <xdr:nvSpPr>
        <xdr:cNvPr id="115" name="楕円 114"/>
        <xdr:cNvSpPr/>
      </xdr:nvSpPr>
      <xdr:spPr>
        <a:xfrm>
          <a:off x="10426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22623</xdr:rowOff>
    </xdr:from>
    <xdr:ext cx="469744" cy="259045"/>
    <xdr:sp macro="" textlink="">
      <xdr:nvSpPr>
        <xdr:cNvPr id="116" name="【図書館】&#10;一人当たり面積該当値テキスト"/>
        <xdr:cNvSpPr txBox="1"/>
      </xdr:nvSpPr>
      <xdr:spPr>
        <a:xfrm>
          <a:off x="10515600" y="68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112268</xdr:rowOff>
    </xdr:from>
    <xdr:to>
      <xdr:col>50</xdr:col>
      <xdr:colOff>165100</xdr:colOff>
      <xdr:row>41</xdr:row>
      <xdr:rowOff>42418</xdr:rowOff>
    </xdr:to>
    <xdr:sp macro="" textlink="">
      <xdr:nvSpPr>
        <xdr:cNvPr id="117" name="楕円 116"/>
        <xdr:cNvSpPr/>
      </xdr:nvSpPr>
      <xdr:spPr>
        <a:xfrm>
          <a:off x="9588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163068</xdr:rowOff>
    </xdr:to>
    <xdr:cxnSp macro="">
      <xdr:nvCxnSpPr>
        <xdr:cNvPr id="118" name="直線コネクタ 117"/>
        <xdr:cNvCxnSpPr/>
      </xdr:nvCxnSpPr>
      <xdr:spPr>
        <a:xfrm flipV="1">
          <a:off x="9639300" y="7016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33545</xdr:rowOff>
    </xdr:from>
    <xdr:ext cx="469744" cy="259045"/>
    <xdr:sp macro="" textlink="">
      <xdr:nvSpPr>
        <xdr:cNvPr id="119" name="n_1mainValue【図書館】&#10;一人当たり面積"/>
        <xdr:cNvSpPr txBox="1"/>
      </xdr:nvSpPr>
      <xdr:spPr>
        <a:xfrm>
          <a:off x="93917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3" name="直線コネクタ 142"/>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44"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5" name="直線コネクタ 144"/>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7" name="直線コネクタ 14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48"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9" name="フローチャート: 判断 148"/>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0" name="フローチャート: 判断 149"/>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151" name="n_1aveValue【体育館・プール】&#10;有形固定資産減価償却率"/>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152" name="フローチャート: 判断 151"/>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53992</xdr:rowOff>
    </xdr:from>
    <xdr:ext cx="405111" cy="259045"/>
    <xdr:sp macro="" textlink="">
      <xdr:nvSpPr>
        <xdr:cNvPr id="153"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67310</xdr:rowOff>
    </xdr:from>
    <xdr:to>
      <xdr:col>24</xdr:col>
      <xdr:colOff>114300</xdr:colOff>
      <xdr:row>55</xdr:row>
      <xdr:rowOff>168910</xdr:rowOff>
    </xdr:to>
    <xdr:sp macro="" textlink="">
      <xdr:nvSpPr>
        <xdr:cNvPr id="159" name="楕円 158"/>
        <xdr:cNvSpPr/>
      </xdr:nvSpPr>
      <xdr:spPr>
        <a:xfrm>
          <a:off x="45847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153687</xdr:rowOff>
    </xdr:from>
    <xdr:ext cx="405111" cy="259045"/>
    <xdr:sp macro="" textlink="">
      <xdr:nvSpPr>
        <xdr:cNvPr id="160" name="【体育館・プール】&#10;有形固定資産減価償却率該当値テキスト"/>
        <xdr:cNvSpPr txBox="1"/>
      </xdr:nvSpPr>
      <xdr:spPr>
        <a:xfrm>
          <a:off x="4673600" y="941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107315</xdr:rowOff>
    </xdr:from>
    <xdr:to>
      <xdr:col>20</xdr:col>
      <xdr:colOff>38100</xdr:colOff>
      <xdr:row>56</xdr:row>
      <xdr:rowOff>37465</xdr:rowOff>
    </xdr:to>
    <xdr:sp macro="" textlink="">
      <xdr:nvSpPr>
        <xdr:cNvPr id="161" name="楕円 160"/>
        <xdr:cNvSpPr/>
      </xdr:nvSpPr>
      <xdr:spPr>
        <a:xfrm>
          <a:off x="3746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118110</xdr:rowOff>
    </xdr:from>
    <xdr:to>
      <xdr:col>24</xdr:col>
      <xdr:colOff>63500</xdr:colOff>
      <xdr:row>55</xdr:row>
      <xdr:rowOff>158115</xdr:rowOff>
    </xdr:to>
    <xdr:cxnSp macro="">
      <xdr:nvCxnSpPr>
        <xdr:cNvPr id="162" name="直線コネクタ 161"/>
        <xdr:cNvCxnSpPr/>
      </xdr:nvCxnSpPr>
      <xdr:spPr>
        <a:xfrm flipV="1">
          <a:off x="3797300" y="95478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53992</xdr:rowOff>
    </xdr:from>
    <xdr:ext cx="405111" cy="259045"/>
    <xdr:sp macro="" textlink="">
      <xdr:nvSpPr>
        <xdr:cNvPr id="163" name="n_1mainValue【体育館・プール】&#10;有形固定資産減価償却率"/>
        <xdr:cNvSpPr txBox="1"/>
      </xdr:nvSpPr>
      <xdr:spPr>
        <a:xfrm>
          <a:off x="3582044" y="931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149860</xdr:rowOff>
    </xdr:from>
    <xdr:to>
      <xdr:col>54</xdr:col>
      <xdr:colOff>189865</xdr:colOff>
      <xdr:row>63</xdr:row>
      <xdr:rowOff>170180</xdr:rowOff>
    </xdr:to>
    <xdr:cxnSp macro="">
      <xdr:nvCxnSpPr>
        <xdr:cNvPr id="187" name="直線コネクタ 186"/>
        <xdr:cNvCxnSpPr/>
      </xdr:nvCxnSpPr>
      <xdr:spPr>
        <a:xfrm flipV="1">
          <a:off x="10476865" y="9751060"/>
          <a:ext cx="0" cy="122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2557</xdr:rowOff>
    </xdr:from>
    <xdr:ext cx="469744" cy="259045"/>
    <xdr:sp macro="" textlink="">
      <xdr:nvSpPr>
        <xdr:cNvPr id="188" name="【体育館・プール】&#10;一人当たり面積最小値テキスト"/>
        <xdr:cNvSpPr txBox="1"/>
      </xdr:nvSpPr>
      <xdr:spPr>
        <a:xfrm>
          <a:off x="10515600" y="109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189" name="直線コネクタ 188"/>
        <xdr:cNvCxnSpPr/>
      </xdr:nvCxnSpPr>
      <xdr:spPr>
        <a:xfrm>
          <a:off x="10388600" y="1097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96537</xdr:rowOff>
    </xdr:from>
    <xdr:ext cx="469744" cy="259045"/>
    <xdr:sp macro="" textlink="">
      <xdr:nvSpPr>
        <xdr:cNvPr id="190" name="【体育館・プール】&#10;一人当たり面積最大値テキスト"/>
        <xdr:cNvSpPr txBox="1"/>
      </xdr:nvSpPr>
      <xdr:spPr>
        <a:xfrm>
          <a:off x="10515600" y="95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149860</xdr:rowOff>
    </xdr:from>
    <xdr:to>
      <xdr:col>55</xdr:col>
      <xdr:colOff>88900</xdr:colOff>
      <xdr:row>56</xdr:row>
      <xdr:rowOff>149860</xdr:rowOff>
    </xdr:to>
    <xdr:cxnSp macro="">
      <xdr:nvCxnSpPr>
        <xdr:cNvPr id="191" name="直線コネクタ 190"/>
        <xdr:cNvCxnSpPr/>
      </xdr:nvCxnSpPr>
      <xdr:spPr>
        <a:xfrm>
          <a:off x="10388600" y="9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118127</xdr:rowOff>
    </xdr:from>
    <xdr:ext cx="469744" cy="259045"/>
    <xdr:sp macro="" textlink="">
      <xdr:nvSpPr>
        <xdr:cNvPr id="192" name="【体育館・プール】&#10;一人当たり面積平均値テキスト"/>
        <xdr:cNvSpPr txBox="1"/>
      </xdr:nvSpPr>
      <xdr:spPr>
        <a:xfrm>
          <a:off x="105156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95250</xdr:rowOff>
    </xdr:from>
    <xdr:to>
      <xdr:col>55</xdr:col>
      <xdr:colOff>50800</xdr:colOff>
      <xdr:row>62</xdr:row>
      <xdr:rowOff>25400</xdr:rowOff>
    </xdr:to>
    <xdr:sp macro="" textlink="">
      <xdr:nvSpPr>
        <xdr:cNvPr id="193" name="フローチャート: 判断 192"/>
        <xdr:cNvSpPr/>
      </xdr:nvSpPr>
      <xdr:spPr>
        <a:xfrm>
          <a:off x="104267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80010</xdr:rowOff>
    </xdr:from>
    <xdr:to>
      <xdr:col>50</xdr:col>
      <xdr:colOff>165100</xdr:colOff>
      <xdr:row>62</xdr:row>
      <xdr:rowOff>10160</xdr:rowOff>
    </xdr:to>
    <xdr:sp macro="" textlink="">
      <xdr:nvSpPr>
        <xdr:cNvPr id="194" name="フローチャート: 判断 193"/>
        <xdr:cNvSpPr/>
      </xdr:nvSpPr>
      <xdr:spPr>
        <a:xfrm>
          <a:off x="9588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1287</xdr:rowOff>
    </xdr:from>
    <xdr:ext cx="469744" cy="259045"/>
    <xdr:sp macro="" textlink="">
      <xdr:nvSpPr>
        <xdr:cNvPr id="195" name="n_1aveValue【体育館・プール】&#10;一人当たり面積"/>
        <xdr:cNvSpPr txBox="1"/>
      </xdr:nvSpPr>
      <xdr:spPr>
        <a:xfrm>
          <a:off x="93917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129540</xdr:rowOff>
    </xdr:from>
    <xdr:to>
      <xdr:col>46</xdr:col>
      <xdr:colOff>38100</xdr:colOff>
      <xdr:row>62</xdr:row>
      <xdr:rowOff>59690</xdr:rowOff>
    </xdr:to>
    <xdr:sp macro="" textlink="">
      <xdr:nvSpPr>
        <xdr:cNvPr id="196" name="フローチャート: 判断 195"/>
        <xdr:cNvSpPr/>
      </xdr:nvSpPr>
      <xdr:spPr>
        <a:xfrm>
          <a:off x="8699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76217</xdr:rowOff>
    </xdr:from>
    <xdr:ext cx="469744" cy="259045"/>
    <xdr:sp macro="" textlink="">
      <xdr:nvSpPr>
        <xdr:cNvPr id="197" name="n_2aveValue【体育館・プール】&#10;一人当たり面積"/>
        <xdr:cNvSpPr txBox="1"/>
      </xdr:nvSpPr>
      <xdr:spPr>
        <a:xfrm>
          <a:off x="8515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60960</xdr:rowOff>
    </xdr:from>
    <xdr:to>
      <xdr:col>55</xdr:col>
      <xdr:colOff>50800</xdr:colOff>
      <xdr:row>62</xdr:row>
      <xdr:rowOff>162560</xdr:rowOff>
    </xdr:to>
    <xdr:sp macro="" textlink="">
      <xdr:nvSpPr>
        <xdr:cNvPr id="203" name="楕円 202"/>
        <xdr:cNvSpPr/>
      </xdr:nvSpPr>
      <xdr:spPr>
        <a:xfrm>
          <a:off x="104267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39387</xdr:rowOff>
    </xdr:from>
    <xdr:ext cx="469744" cy="259045"/>
    <xdr:sp macro="" textlink="">
      <xdr:nvSpPr>
        <xdr:cNvPr id="204" name="【体育館・プール】&#10;一人当たり面積該当値テキスト"/>
        <xdr:cNvSpPr txBox="1"/>
      </xdr:nvSpPr>
      <xdr:spPr>
        <a:xfrm>
          <a:off x="10515600"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143510</xdr:rowOff>
    </xdr:from>
    <xdr:to>
      <xdr:col>50</xdr:col>
      <xdr:colOff>165100</xdr:colOff>
      <xdr:row>56</xdr:row>
      <xdr:rowOff>73660</xdr:rowOff>
    </xdr:to>
    <xdr:sp macro="" textlink="">
      <xdr:nvSpPr>
        <xdr:cNvPr id="205" name="楕円 204"/>
        <xdr:cNvSpPr/>
      </xdr:nvSpPr>
      <xdr:spPr>
        <a:xfrm>
          <a:off x="9588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22860</xdr:rowOff>
    </xdr:from>
    <xdr:to>
      <xdr:col>55</xdr:col>
      <xdr:colOff>0</xdr:colOff>
      <xdr:row>62</xdr:row>
      <xdr:rowOff>111760</xdr:rowOff>
    </xdr:to>
    <xdr:cxnSp macro="">
      <xdr:nvCxnSpPr>
        <xdr:cNvPr id="206" name="直線コネクタ 205"/>
        <xdr:cNvCxnSpPr/>
      </xdr:nvCxnSpPr>
      <xdr:spPr>
        <a:xfrm>
          <a:off x="9639300" y="9624060"/>
          <a:ext cx="8382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90187</xdr:rowOff>
    </xdr:from>
    <xdr:ext cx="469744" cy="259045"/>
    <xdr:sp macro="" textlink="">
      <xdr:nvSpPr>
        <xdr:cNvPr id="207" name="n_1mainValue【体育館・プール】&#10;一人当たり面積"/>
        <xdr:cNvSpPr txBox="1"/>
      </xdr:nvSpPr>
      <xdr:spPr>
        <a:xfrm>
          <a:off x="93917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33" name="直線コネクタ 232"/>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34"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35" name="直線コネクタ 234"/>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6"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7" name="直線コネクタ 23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238" name="【福祉施設】&#10;有形固定資産減価償却率平均値テキスト"/>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39" name="フローチャート: 判断 238"/>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40" name="フローチャート: 判断 239"/>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84926</xdr:rowOff>
    </xdr:from>
    <xdr:ext cx="405111" cy="259045"/>
    <xdr:sp macro="" textlink="">
      <xdr:nvSpPr>
        <xdr:cNvPr id="241" name="n_1aveValue【福祉施設】&#10;有形固定資産減価償却率"/>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242" name="フローチャート: 判断 241"/>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131553</xdr:rowOff>
    </xdr:from>
    <xdr:ext cx="405111" cy="259045"/>
    <xdr:sp macro="" textlink="">
      <xdr:nvSpPr>
        <xdr:cNvPr id="243" name="n_2aveValue【福祉施設】&#10;有形固定資産減価償却率"/>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129358</xdr:rowOff>
    </xdr:from>
    <xdr:to>
      <xdr:col>24</xdr:col>
      <xdr:colOff>114300</xdr:colOff>
      <xdr:row>84</xdr:row>
      <xdr:rowOff>59508</xdr:rowOff>
    </xdr:to>
    <xdr:sp macro="" textlink="">
      <xdr:nvSpPr>
        <xdr:cNvPr id="249" name="楕円 248"/>
        <xdr:cNvSpPr/>
      </xdr:nvSpPr>
      <xdr:spPr>
        <a:xfrm>
          <a:off x="4584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107785</xdr:rowOff>
    </xdr:from>
    <xdr:ext cx="405111" cy="259045"/>
    <xdr:sp macro="" textlink="">
      <xdr:nvSpPr>
        <xdr:cNvPr id="250" name="【福祉施設】&#10;有形固定資産減価償却率該当値テキスト"/>
        <xdr:cNvSpPr txBox="1"/>
      </xdr:nvSpPr>
      <xdr:spPr>
        <a:xfrm>
          <a:off x="4673600"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150586</xdr:rowOff>
    </xdr:from>
    <xdr:to>
      <xdr:col>20</xdr:col>
      <xdr:colOff>38100</xdr:colOff>
      <xdr:row>79</xdr:row>
      <xdr:rowOff>80736</xdr:rowOff>
    </xdr:to>
    <xdr:sp macro="" textlink="">
      <xdr:nvSpPr>
        <xdr:cNvPr id="251" name="楕円 250"/>
        <xdr:cNvSpPr/>
      </xdr:nvSpPr>
      <xdr:spPr>
        <a:xfrm>
          <a:off x="3746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29936</xdr:rowOff>
    </xdr:from>
    <xdr:to>
      <xdr:col>24</xdr:col>
      <xdr:colOff>63500</xdr:colOff>
      <xdr:row>84</xdr:row>
      <xdr:rowOff>8708</xdr:rowOff>
    </xdr:to>
    <xdr:cxnSp macro="">
      <xdr:nvCxnSpPr>
        <xdr:cNvPr id="252" name="直線コネクタ 251"/>
        <xdr:cNvCxnSpPr/>
      </xdr:nvCxnSpPr>
      <xdr:spPr>
        <a:xfrm>
          <a:off x="3797300" y="13574486"/>
          <a:ext cx="838200" cy="83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97263</xdr:rowOff>
    </xdr:from>
    <xdr:ext cx="405111" cy="259045"/>
    <xdr:sp macro="" textlink="">
      <xdr:nvSpPr>
        <xdr:cNvPr id="253" name="n_1mainValue【福祉施設】&#10;有形固定資産減価償却率"/>
        <xdr:cNvSpPr txBox="1"/>
      </xdr:nvSpPr>
      <xdr:spPr>
        <a:xfrm>
          <a:off x="35820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75" name="直線コネクタ 274"/>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76"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77" name="直線コネクタ 276"/>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78"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79" name="直線コネクタ 278"/>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19321</xdr:rowOff>
    </xdr:from>
    <xdr:ext cx="469744" cy="259045"/>
    <xdr:sp macro="" textlink="">
      <xdr:nvSpPr>
        <xdr:cNvPr id="280" name="【福祉施設】&#10;一人当たり面積平均値テキスト"/>
        <xdr:cNvSpPr txBox="1"/>
      </xdr:nvSpPr>
      <xdr:spPr>
        <a:xfrm>
          <a:off x="10515600" y="1424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81" name="フローチャート: 判断 280"/>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82" name="フローチャート: 判断 281"/>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22877</xdr:rowOff>
    </xdr:from>
    <xdr:ext cx="469744" cy="259045"/>
    <xdr:sp macro="" textlink="">
      <xdr:nvSpPr>
        <xdr:cNvPr id="283" name="n_1aveValue【福祉施設】&#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84" name="フローチャート: 判断 283"/>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153433</xdr:rowOff>
    </xdr:from>
    <xdr:ext cx="469744" cy="259045"/>
    <xdr:sp macro="" textlink="">
      <xdr:nvSpPr>
        <xdr:cNvPr id="285"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149606</xdr:rowOff>
    </xdr:from>
    <xdr:to>
      <xdr:col>55</xdr:col>
      <xdr:colOff>50800</xdr:colOff>
      <xdr:row>85</xdr:row>
      <xdr:rowOff>79756</xdr:rowOff>
    </xdr:to>
    <xdr:sp macro="" textlink="">
      <xdr:nvSpPr>
        <xdr:cNvPr id="291" name="楕円 290"/>
        <xdr:cNvSpPr/>
      </xdr:nvSpPr>
      <xdr:spPr>
        <a:xfrm>
          <a:off x="104267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128033</xdr:rowOff>
    </xdr:from>
    <xdr:ext cx="469744" cy="259045"/>
    <xdr:sp macro="" textlink="">
      <xdr:nvSpPr>
        <xdr:cNvPr id="292" name="【福祉施設】&#10;一人当たり面積該当値テキスト"/>
        <xdr:cNvSpPr txBox="1"/>
      </xdr:nvSpPr>
      <xdr:spPr>
        <a:xfrm>
          <a:off x="10515600"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10161</xdr:rowOff>
    </xdr:from>
    <xdr:to>
      <xdr:col>50</xdr:col>
      <xdr:colOff>165100</xdr:colOff>
      <xdr:row>81</xdr:row>
      <xdr:rowOff>111761</xdr:rowOff>
    </xdr:to>
    <xdr:sp macro="" textlink="">
      <xdr:nvSpPr>
        <xdr:cNvPr id="293" name="楕円 292"/>
        <xdr:cNvSpPr/>
      </xdr:nvSpPr>
      <xdr:spPr>
        <a:xfrm>
          <a:off x="958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60961</xdr:rowOff>
    </xdr:from>
    <xdr:to>
      <xdr:col>55</xdr:col>
      <xdr:colOff>0</xdr:colOff>
      <xdr:row>85</xdr:row>
      <xdr:rowOff>28956</xdr:rowOff>
    </xdr:to>
    <xdr:cxnSp macro="">
      <xdr:nvCxnSpPr>
        <xdr:cNvPr id="294" name="直線コネクタ 293"/>
        <xdr:cNvCxnSpPr/>
      </xdr:nvCxnSpPr>
      <xdr:spPr>
        <a:xfrm>
          <a:off x="9639300" y="13948411"/>
          <a:ext cx="838200" cy="65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128288</xdr:rowOff>
    </xdr:from>
    <xdr:ext cx="469744" cy="259045"/>
    <xdr:sp macro="" textlink="">
      <xdr:nvSpPr>
        <xdr:cNvPr id="295" name="n_1mainValue【福祉施設】&#10;一人当たり面積"/>
        <xdr:cNvSpPr txBox="1"/>
      </xdr:nvSpPr>
      <xdr:spPr>
        <a:xfrm>
          <a:off x="93917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6" name="テキスト ボックス 30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8" name="テキスト ボックス 30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6" name="テキスト ボックス 31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320" name="直線コネクタ 319"/>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321"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322" name="直線コネクタ 321"/>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3"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4" name="直線コネクタ 32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325" name="【市民会館】&#10;有形固定資産減価償却率平均値テキスト"/>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326" name="フローチャート: 判断 325"/>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327" name="フローチャート: 判断 326"/>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102888</xdr:rowOff>
    </xdr:from>
    <xdr:ext cx="405111" cy="259045"/>
    <xdr:sp macro="" textlink="">
      <xdr:nvSpPr>
        <xdr:cNvPr id="328" name="n_1aveValue【市民会館】&#10;有形固定資産減価償却率"/>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158750</xdr:rowOff>
    </xdr:from>
    <xdr:to>
      <xdr:col>15</xdr:col>
      <xdr:colOff>101600</xdr:colOff>
      <xdr:row>105</xdr:row>
      <xdr:rowOff>88900</xdr:rowOff>
    </xdr:to>
    <xdr:sp macro="" textlink="">
      <xdr:nvSpPr>
        <xdr:cNvPr id="329" name="フローチャート: 判断 328"/>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105427</xdr:rowOff>
    </xdr:from>
    <xdr:ext cx="405111" cy="259045"/>
    <xdr:sp macro="" textlink="">
      <xdr:nvSpPr>
        <xdr:cNvPr id="330" name="n_2aveValue【市民会館】&#10;有形固定資産減価償却率"/>
        <xdr:cNvSpPr txBox="1"/>
      </xdr:nvSpPr>
      <xdr:spPr>
        <a:xfrm>
          <a:off x="2705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336" name="楕円 335"/>
        <xdr:cNvSpPr/>
      </xdr:nvSpPr>
      <xdr:spPr>
        <a:xfrm>
          <a:off x="4584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124477</xdr:rowOff>
    </xdr:from>
    <xdr:ext cx="405111" cy="259045"/>
    <xdr:sp macro="" textlink="">
      <xdr:nvSpPr>
        <xdr:cNvPr id="337" name="【市民会館】&#10;有形固定資産減価償却率該当値テキスト"/>
        <xdr:cNvSpPr txBox="1"/>
      </xdr:nvSpPr>
      <xdr:spPr>
        <a:xfrm>
          <a:off x="4673600"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38" name="楕円 337"/>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152400</xdr:rowOff>
    </xdr:from>
    <xdr:to>
      <xdr:col>24</xdr:col>
      <xdr:colOff>63500</xdr:colOff>
      <xdr:row>105</xdr:row>
      <xdr:rowOff>19050</xdr:rowOff>
    </xdr:to>
    <xdr:cxnSp macro="">
      <xdr:nvCxnSpPr>
        <xdr:cNvPr id="339" name="直線コネクタ 338"/>
        <xdr:cNvCxnSpPr/>
      </xdr:nvCxnSpPr>
      <xdr:spPr>
        <a:xfrm flipV="1">
          <a:off x="3797300" y="1798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86377</xdr:rowOff>
    </xdr:from>
    <xdr:ext cx="405111" cy="259045"/>
    <xdr:sp macro="" textlink="">
      <xdr:nvSpPr>
        <xdr:cNvPr id="340" name="n_1mainValue【市民会館】&#10;有形固定資産減価償却率"/>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1" name="直線コネクタ 3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2" name="テキスト ボックス 3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3" name="直線コネクタ 3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4" name="テキスト ボックス 3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5" name="直線コネクタ 3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6" name="テキスト ボックス 3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7" name="直線コネクタ 3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8" name="テキスト ボックス 3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9" name="直線コネクタ 3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0" name="テキスト ボックス 3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1" name="直線コネクタ 3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2" name="テキスト ボックス 3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366" name="直線コネクタ 365"/>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367"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368" name="直線コネクタ 367"/>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69"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70" name="直線コネクタ 369"/>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165843</xdr:rowOff>
    </xdr:from>
    <xdr:ext cx="469744" cy="259045"/>
    <xdr:sp macro="" textlink="">
      <xdr:nvSpPr>
        <xdr:cNvPr id="371" name="【市民会館】&#10;一人当たり面積平均値テキスト"/>
        <xdr:cNvSpPr txBox="1"/>
      </xdr:nvSpPr>
      <xdr:spPr>
        <a:xfrm>
          <a:off x="10515600" y="17825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72" name="フローチャート: 判断 371"/>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73" name="フローチャート: 判断 372"/>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86377</xdr:rowOff>
    </xdr:from>
    <xdr:ext cx="469744" cy="259045"/>
    <xdr:sp macro="" textlink="">
      <xdr:nvSpPr>
        <xdr:cNvPr id="374"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139700</xdr:rowOff>
    </xdr:from>
    <xdr:to>
      <xdr:col>46</xdr:col>
      <xdr:colOff>38100</xdr:colOff>
      <xdr:row>105</xdr:row>
      <xdr:rowOff>69850</xdr:rowOff>
    </xdr:to>
    <xdr:sp macro="" textlink="">
      <xdr:nvSpPr>
        <xdr:cNvPr id="375" name="フローチャート: 判断 374"/>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86377</xdr:rowOff>
    </xdr:from>
    <xdr:ext cx="469744" cy="259045"/>
    <xdr:sp macro="" textlink="">
      <xdr:nvSpPr>
        <xdr:cNvPr id="376" name="n_2aveValue【市民会館】&#10;一人当たり面積"/>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92348</xdr:rowOff>
    </xdr:from>
    <xdr:to>
      <xdr:col>55</xdr:col>
      <xdr:colOff>50800</xdr:colOff>
      <xdr:row>106</xdr:row>
      <xdr:rowOff>22498</xdr:rowOff>
    </xdr:to>
    <xdr:sp macro="" textlink="">
      <xdr:nvSpPr>
        <xdr:cNvPr id="382" name="楕円 381"/>
        <xdr:cNvSpPr/>
      </xdr:nvSpPr>
      <xdr:spPr>
        <a:xfrm>
          <a:off x="10426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70775</xdr:rowOff>
    </xdr:from>
    <xdr:ext cx="469744" cy="259045"/>
    <xdr:sp macro="" textlink="">
      <xdr:nvSpPr>
        <xdr:cNvPr id="383" name="【市民会館】&#10;一人当たり面積該当値テキスト"/>
        <xdr:cNvSpPr txBox="1"/>
      </xdr:nvSpPr>
      <xdr:spPr>
        <a:xfrm>
          <a:off x="10515600"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384" name="楕円 383"/>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143148</xdr:rowOff>
    </xdr:from>
    <xdr:to>
      <xdr:col>55</xdr:col>
      <xdr:colOff>0</xdr:colOff>
      <xdr:row>105</xdr:row>
      <xdr:rowOff>156211</xdr:rowOff>
    </xdr:to>
    <xdr:cxnSp macro="">
      <xdr:nvCxnSpPr>
        <xdr:cNvPr id="385" name="直線コネクタ 384"/>
        <xdr:cNvCxnSpPr/>
      </xdr:nvCxnSpPr>
      <xdr:spPr>
        <a:xfrm flipV="1">
          <a:off x="9639300" y="1814539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26688</xdr:rowOff>
    </xdr:from>
    <xdr:ext cx="469744" cy="259045"/>
    <xdr:sp macro="" textlink="">
      <xdr:nvSpPr>
        <xdr:cNvPr id="386" name="n_1mainValue【市民会館】&#10;一人当たり面積"/>
        <xdr:cNvSpPr txBox="1"/>
      </xdr:nvSpPr>
      <xdr:spPr>
        <a:xfrm>
          <a:off x="9391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98" name="テキスト ボックス 397"/>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410" name="直線コネクタ 409"/>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411"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412" name="直線コネクタ 411"/>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413"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14" name="直線コネクタ 413"/>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652</xdr:rowOff>
    </xdr:from>
    <xdr:ext cx="405111" cy="259045"/>
    <xdr:sp macro="" textlink="">
      <xdr:nvSpPr>
        <xdr:cNvPr id="415" name="【一般廃棄物処理施設】&#10;有形固定資産減価償却率平均値テキスト"/>
        <xdr:cNvSpPr txBox="1"/>
      </xdr:nvSpPr>
      <xdr:spPr>
        <a:xfrm>
          <a:off x="16357600" y="6001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416" name="フローチャート: 判断 415"/>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417" name="フローチャート: 判断 416"/>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63517</xdr:rowOff>
    </xdr:from>
    <xdr:ext cx="405111" cy="259045"/>
    <xdr:sp macro="" textlink="">
      <xdr:nvSpPr>
        <xdr:cNvPr id="418" name="n_1ave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419" name="フローチャート: 判断 418"/>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170197</xdr:rowOff>
    </xdr:from>
    <xdr:ext cx="405111" cy="259045"/>
    <xdr:sp macro="" textlink="">
      <xdr:nvSpPr>
        <xdr:cNvPr id="420"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xdr:rowOff>
    </xdr:from>
    <xdr:to>
      <xdr:col>85</xdr:col>
      <xdr:colOff>177800</xdr:colOff>
      <xdr:row>41</xdr:row>
      <xdr:rowOff>113665</xdr:rowOff>
    </xdr:to>
    <xdr:sp macro="" textlink="">
      <xdr:nvSpPr>
        <xdr:cNvPr id="426" name="楕円 425"/>
        <xdr:cNvSpPr/>
      </xdr:nvSpPr>
      <xdr:spPr>
        <a:xfrm>
          <a:off x="162687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98442</xdr:rowOff>
    </xdr:from>
    <xdr:ext cx="340478" cy="259045"/>
    <xdr:sp macro="" textlink="">
      <xdr:nvSpPr>
        <xdr:cNvPr id="427" name="【一般廃棄物処理施設】&#10;有形固定資産減価償却率該当値テキスト"/>
        <xdr:cNvSpPr txBox="1"/>
      </xdr:nvSpPr>
      <xdr:spPr>
        <a:xfrm>
          <a:off x="16357600" y="6956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428" name="楕円 427"/>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167640</xdr:rowOff>
    </xdr:from>
    <xdr:to>
      <xdr:col>85</xdr:col>
      <xdr:colOff>127000</xdr:colOff>
      <xdr:row>41</xdr:row>
      <xdr:rowOff>62865</xdr:rowOff>
    </xdr:to>
    <xdr:cxnSp macro="">
      <xdr:nvCxnSpPr>
        <xdr:cNvPr id="429" name="直線コネクタ 428"/>
        <xdr:cNvCxnSpPr/>
      </xdr:nvCxnSpPr>
      <xdr:spPr>
        <a:xfrm>
          <a:off x="15481300" y="6854190"/>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38117</xdr:rowOff>
    </xdr:from>
    <xdr:ext cx="405111" cy="259045"/>
    <xdr:sp macro="" textlink="">
      <xdr:nvSpPr>
        <xdr:cNvPr id="430" name="n_1mainValue【一般廃棄物処理施設】&#10;有形固定資産減価償却率"/>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4" name="テキスト ボックス 44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454" name="直線コネクタ 453"/>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455"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456" name="直線コネクタ 455"/>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457"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458" name="直線コネクタ 457"/>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66732</xdr:rowOff>
    </xdr:from>
    <xdr:ext cx="599010" cy="259045"/>
    <xdr:sp macro="" textlink="">
      <xdr:nvSpPr>
        <xdr:cNvPr id="459" name="【一般廃棄物処理施設】&#10;一人当たり有形固定資産（償却資産）額平均値テキスト"/>
        <xdr:cNvSpPr txBox="1"/>
      </xdr:nvSpPr>
      <xdr:spPr>
        <a:xfrm>
          <a:off x="22199600" y="658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460" name="フローチャート: 判断 459"/>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461" name="フローチャート: 判断 460"/>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462"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463" name="フローチャート: 判断 462"/>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28797</xdr:rowOff>
    </xdr:from>
    <xdr:ext cx="599010" cy="259045"/>
    <xdr:sp macro="" textlink="">
      <xdr:nvSpPr>
        <xdr:cNvPr id="464"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59663</xdr:rowOff>
    </xdr:from>
    <xdr:to>
      <xdr:col>116</xdr:col>
      <xdr:colOff>114300</xdr:colOff>
      <xdr:row>41</xdr:row>
      <xdr:rowOff>161263</xdr:rowOff>
    </xdr:to>
    <xdr:sp macro="" textlink="">
      <xdr:nvSpPr>
        <xdr:cNvPr id="470" name="楕円 469"/>
        <xdr:cNvSpPr/>
      </xdr:nvSpPr>
      <xdr:spPr>
        <a:xfrm>
          <a:off x="22110700" y="70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146040</xdr:rowOff>
    </xdr:from>
    <xdr:ext cx="534377" cy="259045"/>
    <xdr:sp macro="" textlink="">
      <xdr:nvSpPr>
        <xdr:cNvPr id="471" name="【一般廃棄物処理施設】&#10;一人当たり有形固定資産（償却資産）額該当値テキスト"/>
        <xdr:cNvSpPr txBox="1"/>
      </xdr:nvSpPr>
      <xdr:spPr>
        <a:xfrm>
          <a:off x="22199600" y="70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33950</xdr:rowOff>
    </xdr:from>
    <xdr:to>
      <xdr:col>112</xdr:col>
      <xdr:colOff>38100</xdr:colOff>
      <xdr:row>41</xdr:row>
      <xdr:rowOff>135550</xdr:rowOff>
    </xdr:to>
    <xdr:sp macro="" textlink="">
      <xdr:nvSpPr>
        <xdr:cNvPr id="472" name="楕円 471"/>
        <xdr:cNvSpPr/>
      </xdr:nvSpPr>
      <xdr:spPr>
        <a:xfrm>
          <a:off x="21272500" y="70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84750</xdr:rowOff>
    </xdr:from>
    <xdr:to>
      <xdr:col>116</xdr:col>
      <xdr:colOff>63500</xdr:colOff>
      <xdr:row>41</xdr:row>
      <xdr:rowOff>110463</xdr:rowOff>
    </xdr:to>
    <xdr:cxnSp macro="">
      <xdr:nvCxnSpPr>
        <xdr:cNvPr id="473" name="直線コネクタ 472"/>
        <xdr:cNvCxnSpPr/>
      </xdr:nvCxnSpPr>
      <xdr:spPr>
        <a:xfrm>
          <a:off x="21323300" y="7114200"/>
          <a:ext cx="838200" cy="2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126677</xdr:rowOff>
    </xdr:from>
    <xdr:ext cx="534377" cy="259045"/>
    <xdr:sp macro="" textlink="">
      <xdr:nvSpPr>
        <xdr:cNvPr id="474" name="n_1mainValue【一般廃棄物処理施設】&#10;一人当たり有形固定資産（償却資産）額"/>
        <xdr:cNvSpPr txBox="1"/>
      </xdr:nvSpPr>
      <xdr:spPr>
        <a:xfrm>
          <a:off x="21043411" y="715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497" name="直線コネクタ 496"/>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498"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499" name="直線コネクタ 498"/>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500"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501" name="直線コネクタ 500"/>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157243</xdr:rowOff>
    </xdr:from>
    <xdr:ext cx="405111" cy="259045"/>
    <xdr:sp macro="" textlink="">
      <xdr:nvSpPr>
        <xdr:cNvPr id="502" name="【保健センター・保健所】&#10;有形固定資産減価償却率平均値テキスト"/>
        <xdr:cNvSpPr txBox="1"/>
      </xdr:nvSpPr>
      <xdr:spPr>
        <a:xfrm>
          <a:off x="16357600" y="10101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503" name="フローチャート: 判断 502"/>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504" name="フローチャート: 判断 503"/>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138193</xdr:rowOff>
    </xdr:from>
    <xdr:ext cx="405111" cy="259045"/>
    <xdr:sp macro="" textlink="">
      <xdr:nvSpPr>
        <xdr:cNvPr id="505" name="n_1aveValue【保健センター・保健所】&#10;有形固定資産減価償却率"/>
        <xdr:cNvSpPr txBox="1"/>
      </xdr:nvSpPr>
      <xdr:spPr>
        <a:xfrm>
          <a:off x="15266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506" name="フローチャート: 判断 505"/>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3319</xdr:rowOff>
    </xdr:from>
    <xdr:ext cx="405111" cy="259045"/>
    <xdr:sp macro="" textlink="">
      <xdr:nvSpPr>
        <xdr:cNvPr id="507" name="n_2aveValue【保健センター・保健所】&#10;有形固定資産減価償却率"/>
        <xdr:cNvSpPr txBox="1"/>
      </xdr:nvSpPr>
      <xdr:spPr>
        <a:xfrm>
          <a:off x="14389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13" name="楕円 512"/>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514" name="【保健センター・保健所】&#10;有形固定資産減価償却率該当値テキスト"/>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136652</xdr:rowOff>
    </xdr:from>
    <xdr:to>
      <xdr:col>81</xdr:col>
      <xdr:colOff>101600</xdr:colOff>
      <xdr:row>61</xdr:row>
      <xdr:rowOff>66802</xdr:rowOff>
    </xdr:to>
    <xdr:sp macro="" textlink="">
      <xdr:nvSpPr>
        <xdr:cNvPr id="515" name="楕円 514"/>
        <xdr:cNvSpPr/>
      </xdr:nvSpPr>
      <xdr:spPr>
        <a:xfrm>
          <a:off x="15430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16002</xdr:rowOff>
    </xdr:to>
    <xdr:cxnSp macro="">
      <xdr:nvCxnSpPr>
        <xdr:cNvPr id="516" name="直線コネクタ 515"/>
        <xdr:cNvCxnSpPr/>
      </xdr:nvCxnSpPr>
      <xdr:spPr>
        <a:xfrm flipV="1">
          <a:off x="15481300" y="104241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57929</xdr:rowOff>
    </xdr:from>
    <xdr:ext cx="405111" cy="259045"/>
    <xdr:sp macro="" textlink="">
      <xdr:nvSpPr>
        <xdr:cNvPr id="517" name="n_1mainValue【保健センター・保健所】&#10;有形固定資産減価償却率"/>
        <xdr:cNvSpPr txBox="1"/>
      </xdr:nvSpPr>
      <xdr:spPr>
        <a:xfrm>
          <a:off x="152660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539" name="直線コネクタ 538"/>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540"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541" name="直線コネクタ 540"/>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542"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543" name="直線コネクタ 542"/>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544"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45" name="フローチャート: 判断 544"/>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46" name="フローチャート: 判断 545"/>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32783</xdr:rowOff>
    </xdr:from>
    <xdr:ext cx="469744" cy="259045"/>
    <xdr:sp macro="" textlink="">
      <xdr:nvSpPr>
        <xdr:cNvPr id="547" name="n_1aveValue【保健センター・保健所】&#10;一人当たり面積"/>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548" name="フローチャート: 判断 547"/>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17035</xdr:rowOff>
    </xdr:from>
    <xdr:ext cx="469744" cy="259045"/>
    <xdr:sp macro="" textlink="">
      <xdr:nvSpPr>
        <xdr:cNvPr id="549" name="n_2ave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122936</xdr:rowOff>
    </xdr:from>
    <xdr:to>
      <xdr:col>116</xdr:col>
      <xdr:colOff>114300</xdr:colOff>
      <xdr:row>61</xdr:row>
      <xdr:rowOff>53086</xdr:rowOff>
    </xdr:to>
    <xdr:sp macro="" textlink="">
      <xdr:nvSpPr>
        <xdr:cNvPr id="555" name="楕円 554"/>
        <xdr:cNvSpPr/>
      </xdr:nvSpPr>
      <xdr:spPr>
        <a:xfrm>
          <a:off x="221107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145813</xdr:rowOff>
    </xdr:from>
    <xdr:ext cx="469744" cy="259045"/>
    <xdr:sp macro="" textlink="">
      <xdr:nvSpPr>
        <xdr:cNvPr id="556" name="【保健センター・保健所】&#10;一人当たり面積該当値テキスト"/>
        <xdr:cNvSpPr txBox="1"/>
      </xdr:nvSpPr>
      <xdr:spPr>
        <a:xfrm>
          <a:off x="22199600" y="102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136652</xdr:rowOff>
    </xdr:from>
    <xdr:to>
      <xdr:col>112</xdr:col>
      <xdr:colOff>38100</xdr:colOff>
      <xdr:row>61</xdr:row>
      <xdr:rowOff>66802</xdr:rowOff>
    </xdr:to>
    <xdr:sp macro="" textlink="">
      <xdr:nvSpPr>
        <xdr:cNvPr id="557" name="楕円 556"/>
        <xdr:cNvSpPr/>
      </xdr:nvSpPr>
      <xdr:spPr>
        <a:xfrm>
          <a:off x="21272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2286</xdr:rowOff>
    </xdr:from>
    <xdr:to>
      <xdr:col>116</xdr:col>
      <xdr:colOff>63500</xdr:colOff>
      <xdr:row>61</xdr:row>
      <xdr:rowOff>16002</xdr:rowOff>
    </xdr:to>
    <xdr:cxnSp macro="">
      <xdr:nvCxnSpPr>
        <xdr:cNvPr id="558" name="直線コネクタ 557"/>
        <xdr:cNvCxnSpPr/>
      </xdr:nvCxnSpPr>
      <xdr:spPr>
        <a:xfrm flipV="1">
          <a:off x="21323300" y="104607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83329</xdr:rowOff>
    </xdr:from>
    <xdr:ext cx="469744" cy="259045"/>
    <xdr:sp macro="" textlink="">
      <xdr:nvSpPr>
        <xdr:cNvPr id="559" name="n_1mainValue【保健センター・保健所】&#10;一人当たり面積"/>
        <xdr:cNvSpPr txBox="1"/>
      </xdr:nvSpPr>
      <xdr:spPr>
        <a:xfrm>
          <a:off x="210757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70" name="直線コネクタ 5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71" name="テキスト ボックス 57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2" name="直線コネクタ 5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3" name="テキスト ボックス 5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4" name="直線コネクタ 5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5" name="テキスト ボックス 5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6" name="直線コネクタ 5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7" name="テキスト ボックス 5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8" name="直線コネクタ 5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79" name="テキスト ボックス 57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583" name="直線コネクタ 582"/>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584"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585" name="直線コネクタ 584"/>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586"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587" name="直線コネクタ 586"/>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69232</xdr:rowOff>
    </xdr:from>
    <xdr:ext cx="405111" cy="259045"/>
    <xdr:sp macro="" textlink="">
      <xdr:nvSpPr>
        <xdr:cNvPr id="588" name="【消防施設】&#10;有形固定資産減価償却率平均値テキスト"/>
        <xdr:cNvSpPr txBox="1"/>
      </xdr:nvSpPr>
      <xdr:spPr>
        <a:xfrm>
          <a:off x="16357600" y="1361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589" name="フローチャート: 判断 588"/>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590" name="フローチャート: 判断 589"/>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67327</xdr:rowOff>
    </xdr:from>
    <xdr:ext cx="405111" cy="259045"/>
    <xdr:sp macro="" textlink="">
      <xdr:nvSpPr>
        <xdr:cNvPr id="591" name="n_1aveValue【消防施設】&#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592" name="フローチャート: 判断 591"/>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84472</xdr:rowOff>
    </xdr:from>
    <xdr:ext cx="405111" cy="259045"/>
    <xdr:sp macro="" textlink="">
      <xdr:nvSpPr>
        <xdr:cNvPr id="593"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599" name="楕円 598"/>
        <xdr:cNvSpPr/>
      </xdr:nvSpPr>
      <xdr:spPr>
        <a:xfrm>
          <a:off x="16268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83838</xdr:rowOff>
    </xdr:from>
    <xdr:ext cx="405111" cy="259045"/>
    <xdr:sp macro="" textlink="">
      <xdr:nvSpPr>
        <xdr:cNvPr id="600" name="【消防施設】&#10;有形固定資産減価償却率該当値テキスト"/>
        <xdr:cNvSpPr txBox="1"/>
      </xdr:nvSpPr>
      <xdr:spPr>
        <a:xfrm>
          <a:off x="16357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154939</xdr:rowOff>
    </xdr:from>
    <xdr:to>
      <xdr:col>81</xdr:col>
      <xdr:colOff>101600</xdr:colOff>
      <xdr:row>82</xdr:row>
      <xdr:rowOff>85089</xdr:rowOff>
    </xdr:to>
    <xdr:sp macro="" textlink="">
      <xdr:nvSpPr>
        <xdr:cNvPr id="601" name="楕円 600"/>
        <xdr:cNvSpPr/>
      </xdr:nvSpPr>
      <xdr:spPr>
        <a:xfrm>
          <a:off x="15430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34289</xdr:rowOff>
    </xdr:from>
    <xdr:to>
      <xdr:col>85</xdr:col>
      <xdr:colOff>127000</xdr:colOff>
      <xdr:row>82</xdr:row>
      <xdr:rowOff>156211</xdr:rowOff>
    </xdr:to>
    <xdr:cxnSp macro="">
      <xdr:nvCxnSpPr>
        <xdr:cNvPr id="602" name="直線コネクタ 601"/>
        <xdr:cNvCxnSpPr/>
      </xdr:nvCxnSpPr>
      <xdr:spPr>
        <a:xfrm>
          <a:off x="15481300" y="1409318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76216</xdr:rowOff>
    </xdr:from>
    <xdr:ext cx="405111" cy="259045"/>
    <xdr:sp macro="" textlink="">
      <xdr:nvSpPr>
        <xdr:cNvPr id="603" name="n_1mainValue【消防施設】&#10;有形固定資産減価償却率"/>
        <xdr:cNvSpPr txBox="1"/>
      </xdr:nvSpPr>
      <xdr:spPr>
        <a:xfrm>
          <a:off x="152660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4" name="直線コネクタ 61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5" name="テキスト ボックス 61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6" name="直線コネクタ 61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7" name="テキスト ボックス 61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8" name="直線コネクタ 61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9" name="テキスト ボックス 61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0" name="直線コネクタ 61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1" name="テキスト ボックス 62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625" name="直線コネクタ 624"/>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26"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27" name="直線コネクタ 62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628"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629" name="直線コネクタ 628"/>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630"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31" name="フローチャート: 判断 630"/>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32" name="フローチャート: 判断 631"/>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633"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634" name="フローチャート: 判断 633"/>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57421</xdr:rowOff>
    </xdr:from>
    <xdr:ext cx="469744" cy="259045"/>
    <xdr:sp macro="" textlink="">
      <xdr:nvSpPr>
        <xdr:cNvPr id="635" name="n_2ave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6" name="テキスト ボックス 6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641" name="楕円 640"/>
        <xdr:cNvSpPr/>
      </xdr:nvSpPr>
      <xdr:spPr>
        <a:xfrm>
          <a:off x="22110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101616</xdr:rowOff>
    </xdr:from>
    <xdr:ext cx="469744" cy="259045"/>
    <xdr:sp macro="" textlink="">
      <xdr:nvSpPr>
        <xdr:cNvPr id="642" name="【消防施設】&#10;一人当たり面積該当値テキスト"/>
        <xdr:cNvSpPr txBox="1"/>
      </xdr:nvSpPr>
      <xdr:spPr>
        <a:xfrm>
          <a:off x="22199600"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83313</xdr:rowOff>
    </xdr:from>
    <xdr:to>
      <xdr:col>112</xdr:col>
      <xdr:colOff>38100</xdr:colOff>
      <xdr:row>83</xdr:row>
      <xdr:rowOff>13463</xdr:rowOff>
    </xdr:to>
    <xdr:sp macro="" textlink="">
      <xdr:nvSpPr>
        <xdr:cNvPr id="643" name="楕円 642"/>
        <xdr:cNvSpPr/>
      </xdr:nvSpPr>
      <xdr:spPr>
        <a:xfrm>
          <a:off x="21272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134113</xdr:rowOff>
    </xdr:from>
    <xdr:to>
      <xdr:col>116</xdr:col>
      <xdr:colOff>63500</xdr:colOff>
      <xdr:row>83</xdr:row>
      <xdr:rowOff>129539</xdr:rowOff>
    </xdr:to>
    <xdr:cxnSp macro="">
      <xdr:nvCxnSpPr>
        <xdr:cNvPr id="644" name="直線コネクタ 643"/>
        <xdr:cNvCxnSpPr/>
      </xdr:nvCxnSpPr>
      <xdr:spPr>
        <a:xfrm>
          <a:off x="21323300" y="14193013"/>
          <a:ext cx="838200" cy="16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29990</xdr:rowOff>
    </xdr:from>
    <xdr:ext cx="469744" cy="259045"/>
    <xdr:sp macro="" textlink="">
      <xdr:nvSpPr>
        <xdr:cNvPr id="645" name="n_1mainValue【消防施設】&#10;一人当たり面積"/>
        <xdr:cNvSpPr txBox="1"/>
      </xdr:nvSpPr>
      <xdr:spPr>
        <a:xfrm>
          <a:off x="210757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7" name="テキスト ボックス 65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7" name="テキスト ボックス 66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9" name="テキスト ボックス 6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671" name="直線コネクタ 670"/>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72"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73" name="直線コネクタ 672"/>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74"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5" name="直線コネクタ 674"/>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676"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77" name="フローチャート: 判断 676"/>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78" name="フローチャート: 判断 677"/>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679"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80" name="フローチャート: 判断 679"/>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81"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87" name="楕円 686"/>
        <xdr:cNvSpPr/>
      </xdr:nvSpPr>
      <xdr:spPr>
        <a:xfrm>
          <a:off x="162687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108693</xdr:rowOff>
    </xdr:from>
    <xdr:ext cx="405111" cy="259045"/>
    <xdr:sp macro="" textlink="">
      <xdr:nvSpPr>
        <xdr:cNvPr id="688" name="【庁舎】&#10;有形固定資産減価償却率該当値テキスト"/>
        <xdr:cNvSpPr txBox="1"/>
      </xdr:nvSpPr>
      <xdr:spPr>
        <a:xfrm>
          <a:off x="16357600" y="174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111942</xdr:rowOff>
    </xdr:from>
    <xdr:to>
      <xdr:col>81</xdr:col>
      <xdr:colOff>101600</xdr:colOff>
      <xdr:row>103</xdr:row>
      <xdr:rowOff>42092</xdr:rowOff>
    </xdr:to>
    <xdr:sp macro="" textlink="">
      <xdr:nvSpPr>
        <xdr:cNvPr id="689" name="楕円 688"/>
        <xdr:cNvSpPr/>
      </xdr:nvSpPr>
      <xdr:spPr>
        <a:xfrm>
          <a:off x="15430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136616</xdr:rowOff>
    </xdr:from>
    <xdr:to>
      <xdr:col>85</xdr:col>
      <xdr:colOff>127000</xdr:colOff>
      <xdr:row>102</xdr:row>
      <xdr:rowOff>162742</xdr:rowOff>
    </xdr:to>
    <xdr:cxnSp macro="">
      <xdr:nvCxnSpPr>
        <xdr:cNvPr id="690" name="直線コネクタ 689"/>
        <xdr:cNvCxnSpPr/>
      </xdr:nvCxnSpPr>
      <xdr:spPr>
        <a:xfrm flipV="1">
          <a:off x="15481300" y="1762451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58619</xdr:rowOff>
    </xdr:from>
    <xdr:ext cx="405111" cy="259045"/>
    <xdr:sp macro="" textlink="">
      <xdr:nvSpPr>
        <xdr:cNvPr id="691" name="n_1mainValue【庁舎】&#10;有形固定資産減価償却率"/>
        <xdr:cNvSpPr txBox="1"/>
      </xdr:nvSpPr>
      <xdr:spPr>
        <a:xfrm>
          <a:off x="152660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715" name="直線コネクタ 714"/>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716"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717" name="直線コネクタ 716"/>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718"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719" name="直線コネクタ 718"/>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720"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721" name="フローチャート: 判断 720"/>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22" name="フローチャート: 判断 721"/>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723"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724" name="フローチャート: 判断 723"/>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15891</xdr:rowOff>
    </xdr:from>
    <xdr:ext cx="469744" cy="259045"/>
    <xdr:sp macro="" textlink="">
      <xdr:nvSpPr>
        <xdr:cNvPr id="725"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731" name="楕円 730"/>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732" name="【庁舎】&#10;一人当たり面積該当値テキスト"/>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143511</xdr:rowOff>
    </xdr:from>
    <xdr:to>
      <xdr:col>112</xdr:col>
      <xdr:colOff>38100</xdr:colOff>
      <xdr:row>105</xdr:row>
      <xdr:rowOff>73661</xdr:rowOff>
    </xdr:to>
    <xdr:sp macro="" textlink="">
      <xdr:nvSpPr>
        <xdr:cNvPr id="733" name="楕円 732"/>
        <xdr:cNvSpPr/>
      </xdr:nvSpPr>
      <xdr:spPr>
        <a:xfrm>
          <a:off x="2127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22861</xdr:rowOff>
    </xdr:to>
    <xdr:cxnSp macro="">
      <xdr:nvCxnSpPr>
        <xdr:cNvPr id="734" name="直線コネクタ 733"/>
        <xdr:cNvCxnSpPr/>
      </xdr:nvCxnSpPr>
      <xdr:spPr>
        <a:xfrm flipV="1">
          <a:off x="21323300" y="180098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90188</xdr:rowOff>
    </xdr:from>
    <xdr:ext cx="469744" cy="259045"/>
    <xdr:sp macro="" textlink="">
      <xdr:nvSpPr>
        <xdr:cNvPr id="735" name="n_1mainValue【庁舎】&#10;一人当たり面積"/>
        <xdr:cNvSpPr txBox="1"/>
      </xdr:nvSpPr>
      <xdr:spPr>
        <a:xfrm>
          <a:off x="21075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有形固定資産減価償却率は、図書館において</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％となっている。また、体育館・プールで</a:t>
          </a:r>
          <a:r>
            <a:rPr kumimoji="1" lang="en-US" altLang="ja-JP" sz="1100">
              <a:solidFill>
                <a:schemeClr val="dk1"/>
              </a:solidFill>
              <a:effectLst/>
              <a:latin typeface="+mn-lt"/>
              <a:ea typeface="+mn-ea"/>
              <a:cs typeface="+mn-cs"/>
            </a:rPr>
            <a:t>78.8</a:t>
          </a:r>
          <a:r>
            <a:rPr kumimoji="1" lang="ja-JP" altLang="ja-JP" sz="1100">
              <a:solidFill>
                <a:schemeClr val="dk1"/>
              </a:solidFill>
              <a:effectLst/>
              <a:latin typeface="+mn-lt"/>
              <a:ea typeface="+mn-ea"/>
              <a:cs typeface="+mn-cs"/>
            </a:rPr>
            <a:t>％、庁舎で</a:t>
          </a:r>
          <a:r>
            <a:rPr kumimoji="1" lang="en-US" altLang="ja-JP" sz="1100">
              <a:solidFill>
                <a:schemeClr val="dk1"/>
              </a:solidFill>
              <a:effectLst/>
              <a:latin typeface="+mn-lt"/>
              <a:ea typeface="+mn-ea"/>
              <a:cs typeface="+mn-cs"/>
            </a:rPr>
            <a:t>67.3</a:t>
          </a:r>
          <a:r>
            <a:rPr kumimoji="1" lang="ja-JP" altLang="ja-JP" sz="1100">
              <a:solidFill>
                <a:schemeClr val="dk1"/>
              </a:solidFill>
              <a:effectLst/>
              <a:latin typeface="+mn-lt"/>
              <a:ea typeface="+mn-ea"/>
              <a:cs typeface="+mn-cs"/>
            </a:rPr>
            <a:t>％、市民会館で</a:t>
          </a:r>
          <a:r>
            <a:rPr kumimoji="1" lang="en-US" altLang="ja-JP" sz="1100">
              <a:solidFill>
                <a:schemeClr val="dk1"/>
              </a:solidFill>
              <a:effectLst/>
              <a:latin typeface="+mn-lt"/>
              <a:ea typeface="+mn-ea"/>
              <a:cs typeface="+mn-cs"/>
            </a:rPr>
            <a:t>56.0</a:t>
          </a:r>
          <a:r>
            <a:rPr kumimoji="1" lang="ja-JP" altLang="ja-JP" sz="1100">
              <a:solidFill>
                <a:schemeClr val="dk1"/>
              </a:solidFill>
              <a:effectLst/>
              <a:latin typeface="+mn-lt"/>
              <a:ea typeface="+mn-ea"/>
              <a:cs typeface="+mn-cs"/>
            </a:rPr>
            <a:t>％となり、いずれも全国平均・和歌山県平均・類似団体内平均を上回っている。多くの施設で老朽化が進んでおり、長寿命化や建替えについて、計画的に取り組んでいく必要がある。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10856023</v>
      </c>
      <c r="BO4" s="410"/>
      <c r="BP4" s="410"/>
      <c r="BQ4" s="410"/>
      <c r="BR4" s="410"/>
      <c r="BS4" s="410"/>
      <c r="BT4" s="410"/>
      <c r="BU4" s="411"/>
      <c r="BV4" s="409">
        <v>10130355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4.3</v>
      </c>
      <c r="CU4" s="416"/>
      <c r="CV4" s="416"/>
      <c r="CW4" s="416"/>
      <c r="CX4" s="416"/>
      <c r="CY4" s="416"/>
      <c r="CZ4" s="416"/>
      <c r="DA4" s="417"/>
      <c r="DB4" s="415">
        <v>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10476692</v>
      </c>
      <c r="BO5" s="447"/>
      <c r="BP5" s="447"/>
      <c r="BQ5" s="447"/>
      <c r="BR5" s="447"/>
      <c r="BS5" s="447"/>
      <c r="BT5" s="447"/>
      <c r="BU5" s="448"/>
      <c r="BV5" s="446">
        <v>9780387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90.8</v>
      </c>
      <c r="CU5" s="444"/>
      <c r="CV5" s="444"/>
      <c r="CW5" s="444"/>
      <c r="CX5" s="444"/>
      <c r="CY5" s="444"/>
      <c r="CZ5" s="444"/>
      <c r="DA5" s="445"/>
      <c r="DB5" s="443">
        <v>90</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379331</v>
      </c>
      <c r="BO6" s="447"/>
      <c r="BP6" s="447"/>
      <c r="BQ6" s="447"/>
      <c r="BR6" s="447"/>
      <c r="BS6" s="447"/>
      <c r="BT6" s="447"/>
      <c r="BU6" s="448"/>
      <c r="BV6" s="446">
        <v>349968</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94.9</v>
      </c>
      <c r="CU6" s="484"/>
      <c r="CV6" s="484"/>
      <c r="CW6" s="484"/>
      <c r="CX6" s="484"/>
      <c r="CY6" s="484"/>
      <c r="CZ6" s="484"/>
      <c r="DA6" s="485"/>
      <c r="DB6" s="483">
        <v>94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120136</v>
      </c>
      <c r="BO7" s="447"/>
      <c r="BP7" s="447"/>
      <c r="BQ7" s="447"/>
      <c r="BR7" s="447"/>
      <c r="BS7" s="447"/>
      <c r="BT7" s="447"/>
      <c r="BU7" s="448"/>
      <c r="BV7" s="446">
        <v>106045</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6059547</v>
      </c>
      <c r="CU7" s="447"/>
      <c r="CV7" s="447"/>
      <c r="CW7" s="447"/>
      <c r="CX7" s="447"/>
      <c r="CY7" s="447"/>
      <c r="CZ7" s="447"/>
      <c r="DA7" s="448"/>
      <c r="DB7" s="446">
        <v>6119623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259195</v>
      </c>
      <c r="BO8" s="447"/>
      <c r="BP8" s="447"/>
      <c r="BQ8" s="447"/>
      <c r="BR8" s="447"/>
      <c r="BS8" s="447"/>
      <c r="BT8" s="447"/>
      <c r="BU8" s="448"/>
      <c r="BV8" s="446">
        <v>243923</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0.27</v>
      </c>
      <c r="CU8" s="487"/>
      <c r="CV8" s="487"/>
      <c r="CW8" s="487"/>
      <c r="CX8" s="487"/>
      <c r="CY8" s="487"/>
      <c r="CZ8" s="487"/>
      <c r="DA8" s="488"/>
      <c r="DB8" s="486">
        <v>0.28000000000000003</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16558</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88</v>
      </c>
      <c r="AV9" s="479"/>
      <c r="AW9" s="479"/>
      <c r="AX9" s="479"/>
      <c r="AY9" s="480" t="s">
        <v>111</v>
      </c>
      <c r="AZ9" s="481"/>
      <c r="BA9" s="481"/>
      <c r="BB9" s="481"/>
      <c r="BC9" s="481"/>
      <c r="BD9" s="481"/>
      <c r="BE9" s="481"/>
      <c r="BF9" s="481"/>
      <c r="BG9" s="481"/>
      <c r="BH9" s="481"/>
      <c r="BI9" s="481"/>
      <c r="BJ9" s="481"/>
      <c r="BK9" s="481"/>
      <c r="BL9" s="481"/>
      <c r="BM9" s="482"/>
      <c r="BN9" s="446">
        <v>15272</v>
      </c>
      <c r="BO9" s="447"/>
      <c r="BP9" s="447"/>
      <c r="BQ9" s="447"/>
      <c r="BR9" s="447"/>
      <c r="BS9" s="447"/>
      <c r="BT9" s="447"/>
      <c r="BU9" s="448"/>
      <c r="BV9" s="446">
        <v>17501</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17.7</v>
      </c>
      <c r="CU9" s="444"/>
      <c r="CV9" s="444"/>
      <c r="CW9" s="444"/>
      <c r="CX9" s="444"/>
      <c r="CY9" s="444"/>
      <c r="CZ9" s="444"/>
      <c r="DA9" s="445"/>
      <c r="DB9" s="443">
        <v>16.399999999999999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18249</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104</v>
      </c>
      <c r="AV10" s="479"/>
      <c r="AW10" s="479"/>
      <c r="AX10" s="479"/>
      <c r="AY10" s="480" t="s">
        <v>115</v>
      </c>
      <c r="AZ10" s="481"/>
      <c r="BA10" s="481"/>
      <c r="BB10" s="481"/>
      <c r="BC10" s="481"/>
      <c r="BD10" s="481"/>
      <c r="BE10" s="481"/>
      <c r="BF10" s="481"/>
      <c r="BG10" s="481"/>
      <c r="BH10" s="481"/>
      <c r="BI10" s="481"/>
      <c r="BJ10" s="481"/>
      <c r="BK10" s="481"/>
      <c r="BL10" s="481"/>
      <c r="BM10" s="482"/>
      <c r="BN10" s="446">
        <v>121918</v>
      </c>
      <c r="BO10" s="447"/>
      <c r="BP10" s="447"/>
      <c r="BQ10" s="447"/>
      <c r="BR10" s="447"/>
      <c r="BS10" s="447"/>
      <c r="BT10" s="447"/>
      <c r="BU10" s="448"/>
      <c r="BV10" s="446">
        <v>110737</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104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16618</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104</v>
      </c>
      <c r="AV12" s="479"/>
      <c r="AW12" s="479"/>
      <c r="AX12" s="479"/>
      <c r="AY12" s="480" t="s">
        <v>128</v>
      </c>
      <c r="AZ12" s="481"/>
      <c r="BA12" s="481"/>
      <c r="BB12" s="481"/>
      <c r="BC12" s="481"/>
      <c r="BD12" s="481"/>
      <c r="BE12" s="481"/>
      <c r="BF12" s="481"/>
      <c r="BG12" s="481"/>
      <c r="BH12" s="481"/>
      <c r="BI12" s="481"/>
      <c r="BJ12" s="481"/>
      <c r="BK12" s="481"/>
      <c r="BL12" s="481"/>
      <c r="BM12" s="482"/>
      <c r="BN12" s="446">
        <v>213038</v>
      </c>
      <c r="BO12" s="447"/>
      <c r="BP12" s="447"/>
      <c r="BQ12" s="447"/>
      <c r="BR12" s="447"/>
      <c r="BS12" s="447"/>
      <c r="BT12" s="447"/>
      <c r="BU12" s="448"/>
      <c r="BV12" s="446">
        <v>246418</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16565</v>
      </c>
      <c r="S13" s="528"/>
      <c r="T13" s="528"/>
      <c r="U13" s="528"/>
      <c r="V13" s="529"/>
      <c r="W13" s="462" t="s">
        <v>132</v>
      </c>
      <c r="X13" s="463"/>
      <c r="Y13" s="463"/>
      <c r="Z13" s="463"/>
      <c r="AA13" s="463"/>
      <c r="AB13" s="453"/>
      <c r="AC13" s="497">
        <v>588</v>
      </c>
      <c r="AD13" s="498"/>
      <c r="AE13" s="498"/>
      <c r="AF13" s="498"/>
      <c r="AG13" s="537"/>
      <c r="AH13" s="497">
        <v>602</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-75848</v>
      </c>
      <c r="BO13" s="447"/>
      <c r="BP13" s="447"/>
      <c r="BQ13" s="447"/>
      <c r="BR13" s="447"/>
      <c r="BS13" s="447"/>
      <c r="BT13" s="447"/>
      <c r="BU13" s="448"/>
      <c r="BV13" s="446">
        <v>-118180</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8.5</v>
      </c>
      <c r="CU13" s="444"/>
      <c r="CV13" s="444"/>
      <c r="CW13" s="444"/>
      <c r="CX13" s="444"/>
      <c r="CY13" s="444"/>
      <c r="CZ13" s="444"/>
      <c r="DA13" s="445"/>
      <c r="DB13" s="443">
        <v>8</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17008</v>
      </c>
      <c r="S14" s="528"/>
      <c r="T14" s="528"/>
      <c r="U14" s="528"/>
      <c r="V14" s="529"/>
      <c r="W14" s="436"/>
      <c r="X14" s="437"/>
      <c r="Y14" s="437"/>
      <c r="Z14" s="437"/>
      <c r="AA14" s="437"/>
      <c r="AB14" s="426"/>
      <c r="AC14" s="530">
        <v>8.8000000000000007</v>
      </c>
      <c r="AD14" s="531"/>
      <c r="AE14" s="531"/>
      <c r="AF14" s="531"/>
      <c r="AG14" s="532"/>
      <c r="AH14" s="530">
        <v>8.6999999999999993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71.3</v>
      </c>
      <c r="CU14" s="542"/>
      <c r="CV14" s="542"/>
      <c r="CW14" s="542"/>
      <c r="CX14" s="542"/>
      <c r="CY14" s="542"/>
      <c r="CZ14" s="542"/>
      <c r="DA14" s="543"/>
      <c r="DB14" s="541">
        <v>72.400000000000006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16951</v>
      </c>
      <c r="S15" s="528"/>
      <c r="T15" s="528"/>
      <c r="U15" s="528"/>
      <c r="V15" s="529"/>
      <c r="W15" s="462" t="s">
        <v>139</v>
      </c>
      <c r="X15" s="463"/>
      <c r="Y15" s="463"/>
      <c r="Z15" s="463"/>
      <c r="AA15" s="463"/>
      <c r="AB15" s="453"/>
      <c r="AC15" s="497">
        <v>826</v>
      </c>
      <c r="AD15" s="498"/>
      <c r="AE15" s="498"/>
      <c r="AF15" s="498"/>
      <c r="AG15" s="537"/>
      <c r="AH15" s="497">
        <v>883</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1380605</v>
      </c>
      <c r="BO15" s="410"/>
      <c r="BP15" s="410"/>
      <c r="BQ15" s="410"/>
      <c r="BR15" s="410"/>
      <c r="BS15" s="410"/>
      <c r="BT15" s="410"/>
      <c r="BU15" s="411"/>
      <c r="BV15" s="409">
        <v>1402479</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12.3</v>
      </c>
      <c r="AD16" s="531"/>
      <c r="AE16" s="531"/>
      <c r="AF16" s="531"/>
      <c r="AG16" s="532"/>
      <c r="AH16" s="530">
        <v>12.8</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5259112</v>
      </c>
      <c r="BO16" s="447"/>
      <c r="BP16" s="447"/>
      <c r="BQ16" s="447"/>
      <c r="BR16" s="447"/>
      <c r="BS16" s="447"/>
      <c r="BT16" s="447"/>
      <c r="BU16" s="448"/>
      <c r="BV16" s="446">
        <v>5200891</v>
      </c>
      <c r="BW16" s="447"/>
      <c r="BX16" s="447"/>
      <c r="BY16" s="447"/>
      <c r="BZ16" s="447"/>
      <c r="CA16" s="447"/>
      <c r="CB16" s="447"/>
      <c r="CC16" s="448"/>
      <c r="CD16" s="180"/>
      <c r="CE16" s="553" t="s">
        <v>145</v>
      </c>
      <c r="CF16" s="553"/>
      <c r="CG16" s="553"/>
      <c r="CH16" s="553"/>
      <c r="CI16" s="553"/>
      <c r="CJ16" s="553"/>
      <c r="CK16" s="553"/>
      <c r="CL16" s="553"/>
      <c r="CM16" s="553"/>
      <c r="CN16" s="553"/>
      <c r="CO16" s="553"/>
      <c r="CP16" s="553"/>
      <c r="CQ16" s="553"/>
      <c r="CR16" s="553"/>
      <c r="CS16" s="554"/>
      <c r="CT16" s="443">
        <v>15</v>
      </c>
      <c r="CU16" s="444"/>
      <c r="CV16" s="444"/>
      <c r="CW16" s="444"/>
      <c r="CX16" s="444"/>
      <c r="CY16" s="444"/>
      <c r="CZ16" s="444"/>
      <c r="DA16" s="445"/>
      <c r="DB16" s="443">
        <v>6.7</v>
      </c>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5282</v>
      </c>
      <c r="AD17" s="498"/>
      <c r="AE17" s="498"/>
      <c r="AF17" s="498"/>
      <c r="AG17" s="537"/>
      <c r="AH17" s="497">
        <v>5432</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1741589</v>
      </c>
      <c r="BO17" s="447"/>
      <c r="BP17" s="447"/>
      <c r="BQ17" s="447"/>
      <c r="BR17" s="447"/>
      <c r="BS17" s="447"/>
      <c r="BT17" s="447"/>
      <c r="BU17" s="448"/>
      <c r="BV17" s="446">
        <v>1764741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135.66999999999999</v>
      </c>
      <c r="M18" s="559"/>
      <c r="N18" s="559"/>
      <c r="O18" s="559"/>
      <c r="P18" s="559"/>
      <c r="Q18" s="559"/>
      <c r="R18" s="560"/>
      <c r="S18" s="560"/>
      <c r="T18" s="560"/>
      <c r="U18" s="560"/>
      <c r="V18" s="561"/>
      <c r="W18" s="464"/>
      <c r="X18" s="465"/>
      <c r="Y18" s="465"/>
      <c r="Z18" s="465"/>
      <c r="AA18" s="465"/>
      <c r="AB18" s="456"/>
      <c r="AC18" s="562">
        <v>78.900000000000006</v>
      </c>
      <c r="AD18" s="563"/>
      <c r="AE18" s="563"/>
      <c r="AF18" s="563"/>
      <c r="AG18" s="564"/>
      <c r="AH18" s="562">
        <v>78.5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5635993</v>
      </c>
      <c r="BO18" s="447"/>
      <c r="BP18" s="447"/>
      <c r="BQ18" s="447"/>
      <c r="BR18" s="447"/>
      <c r="BS18" s="447"/>
      <c r="BT18" s="447"/>
      <c r="BU18" s="448"/>
      <c r="BV18" s="446">
        <v>5557215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122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7442706</v>
      </c>
      <c r="BO19" s="447"/>
      <c r="BP19" s="447"/>
      <c r="BQ19" s="447"/>
      <c r="BR19" s="447"/>
      <c r="BS19" s="447"/>
      <c r="BT19" s="447"/>
      <c r="BU19" s="448"/>
      <c r="BV19" s="446">
        <v>7399330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7797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12812516</v>
      </c>
      <c r="BO23" s="447"/>
      <c r="BP23" s="447"/>
      <c r="BQ23" s="447"/>
      <c r="BR23" s="447"/>
      <c r="BS23" s="447"/>
      <c r="BT23" s="447"/>
      <c r="BU23" s="448"/>
      <c r="BV23" s="446">
        <v>13103342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6640</v>
      </c>
      <c r="R24" s="498"/>
      <c r="S24" s="498"/>
      <c r="T24" s="498"/>
      <c r="U24" s="498"/>
      <c r="V24" s="537"/>
      <c r="W24" s="596"/>
      <c r="X24" s="584"/>
      <c r="Y24" s="585"/>
      <c r="Z24" s="496" t="s">
        <v>164</v>
      </c>
      <c r="AA24" s="476"/>
      <c r="AB24" s="476"/>
      <c r="AC24" s="476"/>
      <c r="AD24" s="476"/>
      <c r="AE24" s="476"/>
      <c r="AF24" s="476"/>
      <c r="AG24" s="477"/>
      <c r="AH24" s="497">
        <v>222</v>
      </c>
      <c r="AI24" s="498"/>
      <c r="AJ24" s="498"/>
      <c r="AK24" s="498"/>
      <c r="AL24" s="537"/>
      <c r="AM24" s="497">
        <v>632034</v>
      </c>
      <c r="AN24" s="498"/>
      <c r="AO24" s="498"/>
      <c r="AP24" s="498"/>
      <c r="AQ24" s="498"/>
      <c r="AR24" s="537"/>
      <c r="AS24" s="497">
        <v>2847</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9987736</v>
      </c>
      <c r="BO24" s="447"/>
      <c r="BP24" s="447"/>
      <c r="BQ24" s="447"/>
      <c r="BR24" s="447"/>
      <c r="BS24" s="447"/>
      <c r="BT24" s="447"/>
      <c r="BU24" s="448"/>
      <c r="BV24" s="446">
        <v>9997797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5600</v>
      </c>
      <c r="R25" s="498"/>
      <c r="S25" s="498"/>
      <c r="T25" s="498"/>
      <c r="U25" s="498"/>
      <c r="V25" s="537"/>
      <c r="W25" s="596"/>
      <c r="X25" s="584"/>
      <c r="Y25" s="585"/>
      <c r="Z25" s="496" t="s">
        <v>167</v>
      </c>
      <c r="AA25" s="476"/>
      <c r="AB25" s="476"/>
      <c r="AC25" s="476"/>
      <c r="AD25" s="476"/>
      <c r="AE25" s="476"/>
      <c r="AF25" s="476"/>
      <c r="AG25" s="477"/>
      <c r="AH25" s="497">
        <v>64</v>
      </c>
      <c r="AI25" s="498"/>
      <c r="AJ25" s="498"/>
      <c r="AK25" s="498"/>
      <c r="AL25" s="537"/>
      <c r="AM25" s="497">
        <v>169152</v>
      </c>
      <c r="AN25" s="498"/>
      <c r="AO25" s="498"/>
      <c r="AP25" s="498"/>
      <c r="AQ25" s="498"/>
      <c r="AR25" s="537"/>
      <c r="AS25" s="497">
        <v>2643</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762768</v>
      </c>
      <c r="BO25" s="410"/>
      <c r="BP25" s="410"/>
      <c r="BQ25" s="410"/>
      <c r="BR25" s="410"/>
      <c r="BS25" s="410"/>
      <c r="BT25" s="410"/>
      <c r="BU25" s="411"/>
      <c r="BV25" s="409">
        <v>207413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5050</v>
      </c>
      <c r="R26" s="498"/>
      <c r="S26" s="498"/>
      <c r="T26" s="498"/>
      <c r="U26" s="498"/>
      <c r="V26" s="537"/>
      <c r="W26" s="596"/>
      <c r="X26" s="584"/>
      <c r="Y26" s="585"/>
      <c r="Z26" s="496" t="s">
        <v>170</v>
      </c>
      <c r="AA26" s="606"/>
      <c r="AB26" s="606"/>
      <c r="AC26" s="606"/>
      <c r="AD26" s="606"/>
      <c r="AE26" s="606"/>
      <c r="AF26" s="606"/>
      <c r="AG26" s="607"/>
      <c r="AH26" s="497">
        <v>6</v>
      </c>
      <c r="AI26" s="498"/>
      <c r="AJ26" s="498"/>
      <c r="AK26" s="498"/>
      <c r="AL26" s="537"/>
      <c r="AM26" s="497">
        <v>16062</v>
      </c>
      <c r="AN26" s="498"/>
      <c r="AO26" s="498"/>
      <c r="AP26" s="498"/>
      <c r="AQ26" s="498"/>
      <c r="AR26" s="537"/>
      <c r="AS26" s="497">
        <v>2677</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172</v>
      </c>
      <c r="BO26" s="447"/>
      <c r="BP26" s="447"/>
      <c r="BQ26" s="447"/>
      <c r="BR26" s="447"/>
      <c r="BS26" s="447"/>
      <c r="BT26" s="447"/>
      <c r="BU26" s="448"/>
      <c r="BV26" s="446" t="s">
        <v>172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2700</v>
      </c>
      <c r="R27" s="498"/>
      <c r="S27" s="498"/>
      <c r="T27" s="498"/>
      <c r="U27" s="498"/>
      <c r="V27" s="537"/>
      <c r="W27" s="596"/>
      <c r="X27" s="584"/>
      <c r="Y27" s="585"/>
      <c r="Z27" s="496" t="s">
        <v>174</v>
      </c>
      <c r="AA27" s="476"/>
      <c r="AB27" s="476"/>
      <c r="AC27" s="476"/>
      <c r="AD27" s="476"/>
      <c r="AE27" s="476"/>
      <c r="AF27" s="476"/>
      <c r="AG27" s="477"/>
      <c r="AH27" s="497">
        <v>10</v>
      </c>
      <c r="AI27" s="498"/>
      <c r="AJ27" s="498"/>
      <c r="AK27" s="498"/>
      <c r="AL27" s="537"/>
      <c r="AM27" s="497">
        <v>32713</v>
      </c>
      <c r="AN27" s="498"/>
      <c r="AO27" s="498"/>
      <c r="AP27" s="498"/>
      <c r="AQ27" s="498"/>
      <c r="AR27" s="537"/>
      <c r="AS27" s="497">
        <v>3271</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172</v>
      </c>
      <c r="BO27" s="620"/>
      <c r="BP27" s="620"/>
      <c r="BQ27" s="620"/>
      <c r="BR27" s="620"/>
      <c r="BS27" s="620"/>
      <c r="BT27" s="620"/>
      <c r="BU27" s="621"/>
      <c r="BV27" s="619" t="s">
        <v>172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2150</v>
      </c>
      <c r="R28" s="498"/>
      <c r="S28" s="498"/>
      <c r="T28" s="498"/>
      <c r="U28" s="498"/>
      <c r="V28" s="537"/>
      <c r="W28" s="596"/>
      <c r="X28" s="584"/>
      <c r="Y28" s="585"/>
      <c r="Z28" s="496" t="s">
        <v>177</v>
      </c>
      <c r="AA28" s="476"/>
      <c r="AB28" s="476"/>
      <c r="AC28" s="476"/>
      <c r="AD28" s="476"/>
      <c r="AE28" s="476"/>
      <c r="AF28" s="476"/>
      <c r="AG28" s="477"/>
      <c r="AH28" s="497" t="s">
        <v>172</v>
      </c>
      <c r="AI28" s="498"/>
      <c r="AJ28" s="498"/>
      <c r="AK28" s="498"/>
      <c r="AL28" s="537"/>
      <c r="AM28" s="497" t="s">
        <v>172</v>
      </c>
      <c r="AN28" s="498"/>
      <c r="AO28" s="498"/>
      <c r="AP28" s="498"/>
      <c r="AQ28" s="498"/>
      <c r="AR28" s="537"/>
      <c r="AS28" s="497" t="s">
        <v>172</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1136943</v>
      </c>
      <c r="BO28" s="410"/>
      <c r="BP28" s="410"/>
      <c r="BQ28" s="410"/>
      <c r="BR28" s="410"/>
      <c r="BS28" s="410"/>
      <c r="BT28" s="410"/>
      <c r="BU28" s="411"/>
      <c r="BV28" s="409">
        <v>1228063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13</v>
      </c>
      <c r="M29" s="498"/>
      <c r="N29" s="498"/>
      <c r="O29" s="498"/>
      <c r="P29" s="537"/>
      <c r="Q29" s="497">
        <v>2000</v>
      </c>
      <c r="R29" s="498"/>
      <c r="S29" s="498"/>
      <c r="T29" s="498"/>
      <c r="U29" s="498"/>
      <c r="V29" s="537"/>
      <c r="W29" s="597"/>
      <c r="X29" s="598"/>
      <c r="Y29" s="599"/>
      <c r="Z29" s="496" t="s">
        <v>180</v>
      </c>
      <c r="AA29" s="476"/>
      <c r="AB29" s="476"/>
      <c r="AC29" s="476"/>
      <c r="AD29" s="476"/>
      <c r="AE29" s="476"/>
      <c r="AF29" s="476"/>
      <c r="AG29" s="477"/>
      <c r="AH29" s="497">
        <v>232</v>
      </c>
      <c r="AI29" s="498"/>
      <c r="AJ29" s="498"/>
      <c r="AK29" s="498"/>
      <c r="AL29" s="537"/>
      <c r="AM29" s="497">
        <v>664747</v>
      </c>
      <c r="AN29" s="498"/>
      <c r="AO29" s="498"/>
      <c r="AP29" s="498"/>
      <c r="AQ29" s="498"/>
      <c r="AR29" s="537"/>
      <c r="AS29" s="497">
        <v>2865</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592526</v>
      </c>
      <c r="BO29" s="447"/>
      <c r="BP29" s="447"/>
      <c r="BQ29" s="447"/>
      <c r="BR29" s="447"/>
      <c r="BS29" s="447"/>
      <c r="BT29" s="447"/>
      <c r="BU29" s="448"/>
      <c r="BV29" s="446">
        <v>566544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95.7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1857755</v>
      </c>
      <c r="BO30" s="620"/>
      <c r="BP30" s="620"/>
      <c r="BQ30" s="620"/>
      <c r="BR30" s="620"/>
      <c r="BS30" s="620"/>
      <c r="BT30" s="620"/>
      <c r="BU30" s="621"/>
      <c r="BV30" s="619">
        <v>1678167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191</v>
      </c>
      <c r="AN33" s="470"/>
      <c r="AO33" s="435" t="s">
        <v>190</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189</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後期高齢者医療特別会計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病院事業会計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IF('各会計、関係団体の財政状況及び健全化判断比率'!B35="","",'各会計、関係団体の財政状況及び健全化判断比率'!B35)</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和歌山県市町村総合事務組合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串本町土地開発公社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住宅資金貸付事業特別会計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国民健康保険事業特別会計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IF('各会計、関係団体の財政状況及び健全化判断比率'!B33="","",'各会計、関係団体の財政状況及び健全化判断比率'!B33)</f>
        <v>水道事業特別会計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紀南地方老人福祉施設組合（普通会計）</v>
      </c>
      <c r="BZ35" s="633"/>
      <c r="CA35" s="633"/>
      <c r="CB35" s="633"/>
      <c r="CC35" s="633"/>
      <c r="CD35" s="633"/>
      <c r="CE35" s="633"/>
      <c r="CF35" s="633"/>
      <c r="CG35" s="633"/>
      <c r="CH35" s="633"/>
      <c r="CI35" s="633"/>
      <c r="CJ35" s="633"/>
      <c r="CK35" s="633"/>
      <c r="CL35" s="633"/>
      <c r="CM35" s="633"/>
      <c r="CN35" s="193"/>
      <c r="CO35" s="632">
        <f t="shared" ref="CO35:CO43" si="3">IF(CQ35="","",CO34+1)</f>
        <v>22</v>
      </c>
      <c r="CP35" s="632"/>
      <c r="CQ35" s="633" t="str">
        <f>IF('各会計、関係団体の財政状況及び健全化判断比率'!BS8="","",'各会計、関係団体の財政状況及び健全化判断比率'!BS8)</f>
        <v>串本町ふるさと振興公社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IF('各会計、関係団体の財政状況及び健全化判断比率'!B34="","",'各会計、関係団体の財政状況及び健全化判断比率'!B34)</f>
        <v>国民宿舎事業会計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紀南地方老人福祉施設組合（公営企業会計）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通所介護事業特別会計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串本町古座川町衛生施設事務組合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紀南学園事務組合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東牟婁郡町村新宮市老人福祉施設事務組合（普通会計）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東牟婁郡町村新宮市老人福祉施設事務組合（公営企業会計）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紀南地方児童福祉施設組合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新宮周辺広域市町村圏事務組合（普通会計）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20</v>
      </c>
      <c r="BX43" s="632"/>
      <c r="BY43" s="633" t="str">
        <f>IF('各会計、関係団体の財政状況及び健全化判断比率'!B77="","",'各会計、関係団体の財政状況及び健全化判断比率'!B77)</f>
        <v>新宮周辺広域市町村圏事務組合（公営企業会計）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ft0Vi1JKsGFl/c3rpPMOje7egP1OOXuHtMzVh2qQr5KR9FY+xUrX+nu4reyuiqBqoZT72p/Jln9VaWo7tBN0Kg==" saltValue="uRTd4o2JLlq4qq4grCIU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7"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1406406</v>
      </c>
      <c r="S5" s="649"/>
      <c r="T5" s="649"/>
      <c r="U5" s="649"/>
      <c r="V5" s="649"/>
      <c r="W5" s="649"/>
      <c r="X5" s="649"/>
      <c r="Y5" s="650"/>
      <c r="Z5" s="651">
        <v>13</v>
      </c>
      <c r="AA5" s="651"/>
      <c r="AB5" s="651"/>
      <c r="AC5" s="651"/>
      <c r="AD5" s="652">
        <v>1406406</v>
      </c>
      <c r="AE5" s="652"/>
      <c r="AF5" s="652"/>
      <c r="AG5" s="652"/>
      <c r="AH5" s="652"/>
      <c r="AI5" s="652"/>
      <c r="AJ5" s="652"/>
      <c r="AK5" s="652"/>
      <c r="AL5" s="653">
        <v>23.7</v>
      </c>
      <c r="AM5" s="654"/>
      <c r="AN5" s="654"/>
      <c r="AO5" s="655"/>
      <c r="AP5" s="645" t="s">
        <v>220</v>
      </c>
      <c r="AQ5" s="646"/>
      <c r="AR5" s="646"/>
      <c r="AS5" s="646"/>
      <c r="AT5" s="646"/>
      <c r="AU5" s="646"/>
      <c r="AV5" s="646"/>
      <c r="AW5" s="646"/>
      <c r="AX5" s="646"/>
      <c r="AY5" s="646"/>
      <c r="AZ5" s="646"/>
      <c r="BA5" s="646"/>
      <c r="BB5" s="646"/>
      <c r="BC5" s="646"/>
      <c r="BD5" s="646"/>
      <c r="BE5" s="646"/>
      <c r="BF5" s="647"/>
      <c r="BG5" s="659">
        <v>1390918</v>
      </c>
      <c r="BH5" s="660"/>
      <c r="BI5" s="660"/>
      <c r="BJ5" s="660"/>
      <c r="BK5" s="660"/>
      <c r="BL5" s="660"/>
      <c r="BM5" s="660"/>
      <c r="BN5" s="661"/>
      <c r="BO5" s="662">
        <v>98.9</v>
      </c>
      <c r="BP5" s="662"/>
      <c r="BQ5" s="662"/>
      <c r="BR5" s="662"/>
      <c r="BS5" s="663" t="s">
        <v>122</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58310</v>
      </c>
      <c r="S6" s="660"/>
      <c r="T6" s="660"/>
      <c r="U6" s="660"/>
      <c r="V6" s="660"/>
      <c r="W6" s="660"/>
      <c r="X6" s="660"/>
      <c r="Y6" s="661"/>
      <c r="Z6" s="662">
        <v>0.5</v>
      </c>
      <c r="AA6" s="662"/>
      <c r="AB6" s="662"/>
      <c r="AC6" s="662"/>
      <c r="AD6" s="663">
        <v>58310</v>
      </c>
      <c r="AE6" s="663"/>
      <c r="AF6" s="663"/>
      <c r="AG6" s="663"/>
      <c r="AH6" s="663"/>
      <c r="AI6" s="663"/>
      <c r="AJ6" s="663"/>
      <c r="AK6" s="663"/>
      <c r="AL6" s="664">
        <v>1</v>
      </c>
      <c r="AM6" s="665"/>
      <c r="AN6" s="665"/>
      <c r="AO6" s="666"/>
      <c r="AP6" s="656" t="s">
        <v>225</v>
      </c>
      <c r="AQ6" s="657"/>
      <c r="AR6" s="657"/>
      <c r="AS6" s="657"/>
      <c r="AT6" s="657"/>
      <c r="AU6" s="657"/>
      <c r="AV6" s="657"/>
      <c r="AW6" s="657"/>
      <c r="AX6" s="657"/>
      <c r="AY6" s="657"/>
      <c r="AZ6" s="657"/>
      <c r="BA6" s="657"/>
      <c r="BB6" s="657"/>
      <c r="BC6" s="657"/>
      <c r="BD6" s="657"/>
      <c r="BE6" s="657"/>
      <c r="BF6" s="658"/>
      <c r="BG6" s="659">
        <v>1390918</v>
      </c>
      <c r="BH6" s="660"/>
      <c r="BI6" s="660"/>
      <c r="BJ6" s="660"/>
      <c r="BK6" s="660"/>
      <c r="BL6" s="660"/>
      <c r="BM6" s="660"/>
      <c r="BN6" s="661"/>
      <c r="BO6" s="662">
        <v>98.9</v>
      </c>
      <c r="BP6" s="662"/>
      <c r="BQ6" s="662"/>
      <c r="BR6" s="662"/>
      <c r="BS6" s="663" t="s">
        <v>122</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84864</v>
      </c>
      <c r="CS6" s="660"/>
      <c r="CT6" s="660"/>
      <c r="CU6" s="660"/>
      <c r="CV6" s="660"/>
      <c r="CW6" s="660"/>
      <c r="CX6" s="660"/>
      <c r="CY6" s="661"/>
      <c r="CZ6" s="653">
        <v>0.8</v>
      </c>
      <c r="DA6" s="654"/>
      <c r="DB6" s="654"/>
      <c r="DC6" s="673"/>
      <c r="DD6" s="668" t="s">
        <v>122</v>
      </c>
      <c r="DE6" s="660"/>
      <c r="DF6" s="660"/>
      <c r="DG6" s="660"/>
      <c r="DH6" s="660"/>
      <c r="DI6" s="660"/>
      <c r="DJ6" s="660"/>
      <c r="DK6" s="660"/>
      <c r="DL6" s="660"/>
      <c r="DM6" s="660"/>
      <c r="DN6" s="660"/>
      <c r="DO6" s="660"/>
      <c r="DP6" s="661"/>
      <c r="DQ6" s="668">
        <v>84861</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4434</v>
      </c>
      <c r="S7" s="660"/>
      <c r="T7" s="660"/>
      <c r="U7" s="660"/>
      <c r="V7" s="660"/>
      <c r="W7" s="660"/>
      <c r="X7" s="660"/>
      <c r="Y7" s="661"/>
      <c r="Z7" s="662">
        <v>0</v>
      </c>
      <c r="AA7" s="662"/>
      <c r="AB7" s="662"/>
      <c r="AC7" s="662"/>
      <c r="AD7" s="663">
        <v>4434</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558348</v>
      </c>
      <c r="BH7" s="660"/>
      <c r="BI7" s="660"/>
      <c r="BJ7" s="660"/>
      <c r="BK7" s="660"/>
      <c r="BL7" s="660"/>
      <c r="BM7" s="660"/>
      <c r="BN7" s="661"/>
      <c r="BO7" s="662">
        <v>39.700000000000003</v>
      </c>
      <c r="BP7" s="662"/>
      <c r="BQ7" s="662"/>
      <c r="BR7" s="662"/>
      <c r="BS7" s="663" t="s">
        <v>122</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2168264</v>
      </c>
      <c r="CS7" s="660"/>
      <c r="CT7" s="660"/>
      <c r="CU7" s="660"/>
      <c r="CV7" s="660"/>
      <c r="CW7" s="660"/>
      <c r="CX7" s="660"/>
      <c r="CY7" s="661"/>
      <c r="CZ7" s="662">
        <v>20.7</v>
      </c>
      <c r="DA7" s="662"/>
      <c r="DB7" s="662"/>
      <c r="DC7" s="662"/>
      <c r="DD7" s="668">
        <v>134126</v>
      </c>
      <c r="DE7" s="660"/>
      <c r="DF7" s="660"/>
      <c r="DG7" s="660"/>
      <c r="DH7" s="660"/>
      <c r="DI7" s="660"/>
      <c r="DJ7" s="660"/>
      <c r="DK7" s="660"/>
      <c r="DL7" s="660"/>
      <c r="DM7" s="660"/>
      <c r="DN7" s="660"/>
      <c r="DO7" s="660"/>
      <c r="DP7" s="661"/>
      <c r="DQ7" s="668">
        <v>1146851</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9789</v>
      </c>
      <c r="S8" s="660"/>
      <c r="T8" s="660"/>
      <c r="U8" s="660"/>
      <c r="V8" s="660"/>
      <c r="W8" s="660"/>
      <c r="X8" s="660"/>
      <c r="Y8" s="661"/>
      <c r="Z8" s="662">
        <v>0.1</v>
      </c>
      <c r="AA8" s="662"/>
      <c r="AB8" s="662"/>
      <c r="AC8" s="662"/>
      <c r="AD8" s="663">
        <v>9789</v>
      </c>
      <c r="AE8" s="663"/>
      <c r="AF8" s="663"/>
      <c r="AG8" s="663"/>
      <c r="AH8" s="663"/>
      <c r="AI8" s="663"/>
      <c r="AJ8" s="663"/>
      <c r="AK8" s="663"/>
      <c r="AL8" s="664">
        <v>0.2</v>
      </c>
      <c r="AM8" s="665"/>
      <c r="AN8" s="665"/>
      <c r="AO8" s="666"/>
      <c r="AP8" s="656" t="s">
        <v>231</v>
      </c>
      <c r="AQ8" s="657"/>
      <c r="AR8" s="657"/>
      <c r="AS8" s="657"/>
      <c r="AT8" s="657"/>
      <c r="AU8" s="657"/>
      <c r="AV8" s="657"/>
      <c r="AW8" s="657"/>
      <c r="AX8" s="657"/>
      <c r="AY8" s="657"/>
      <c r="AZ8" s="657"/>
      <c r="BA8" s="657"/>
      <c r="BB8" s="657"/>
      <c r="BC8" s="657"/>
      <c r="BD8" s="657"/>
      <c r="BE8" s="657"/>
      <c r="BF8" s="658"/>
      <c r="BG8" s="659">
        <v>24375</v>
      </c>
      <c r="BH8" s="660"/>
      <c r="BI8" s="660"/>
      <c r="BJ8" s="660"/>
      <c r="BK8" s="660"/>
      <c r="BL8" s="660"/>
      <c r="BM8" s="660"/>
      <c r="BN8" s="661"/>
      <c r="BO8" s="662">
        <v>1.7</v>
      </c>
      <c r="BP8" s="662"/>
      <c r="BQ8" s="662"/>
      <c r="BR8" s="662"/>
      <c r="BS8" s="668" t="s">
        <v>122</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2734113</v>
      </c>
      <c r="CS8" s="660"/>
      <c r="CT8" s="660"/>
      <c r="CU8" s="660"/>
      <c r="CV8" s="660"/>
      <c r="CW8" s="660"/>
      <c r="CX8" s="660"/>
      <c r="CY8" s="661"/>
      <c r="CZ8" s="662">
        <v>26.1</v>
      </c>
      <c r="DA8" s="662"/>
      <c r="DB8" s="662"/>
      <c r="DC8" s="662"/>
      <c r="DD8" s="668">
        <v>7892</v>
      </c>
      <c r="DE8" s="660"/>
      <c r="DF8" s="660"/>
      <c r="DG8" s="660"/>
      <c r="DH8" s="660"/>
      <c r="DI8" s="660"/>
      <c r="DJ8" s="660"/>
      <c r="DK8" s="660"/>
      <c r="DL8" s="660"/>
      <c r="DM8" s="660"/>
      <c r="DN8" s="660"/>
      <c r="DO8" s="660"/>
      <c r="DP8" s="661"/>
      <c r="DQ8" s="668">
        <v>1642713</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9481</v>
      </c>
      <c r="S9" s="660"/>
      <c r="T9" s="660"/>
      <c r="U9" s="660"/>
      <c r="V9" s="660"/>
      <c r="W9" s="660"/>
      <c r="X9" s="660"/>
      <c r="Y9" s="661"/>
      <c r="Z9" s="662">
        <v>0.1</v>
      </c>
      <c r="AA9" s="662"/>
      <c r="AB9" s="662"/>
      <c r="AC9" s="662"/>
      <c r="AD9" s="663">
        <v>9481</v>
      </c>
      <c r="AE9" s="663"/>
      <c r="AF9" s="663"/>
      <c r="AG9" s="663"/>
      <c r="AH9" s="663"/>
      <c r="AI9" s="663"/>
      <c r="AJ9" s="663"/>
      <c r="AK9" s="663"/>
      <c r="AL9" s="664">
        <v>0.2</v>
      </c>
      <c r="AM9" s="665"/>
      <c r="AN9" s="665"/>
      <c r="AO9" s="666"/>
      <c r="AP9" s="656" t="s">
        <v>234</v>
      </c>
      <c r="AQ9" s="657"/>
      <c r="AR9" s="657"/>
      <c r="AS9" s="657"/>
      <c r="AT9" s="657"/>
      <c r="AU9" s="657"/>
      <c r="AV9" s="657"/>
      <c r="AW9" s="657"/>
      <c r="AX9" s="657"/>
      <c r="AY9" s="657"/>
      <c r="AZ9" s="657"/>
      <c r="BA9" s="657"/>
      <c r="BB9" s="657"/>
      <c r="BC9" s="657"/>
      <c r="BD9" s="657"/>
      <c r="BE9" s="657"/>
      <c r="BF9" s="658"/>
      <c r="BG9" s="659">
        <v>478742</v>
      </c>
      <c r="BH9" s="660"/>
      <c r="BI9" s="660"/>
      <c r="BJ9" s="660"/>
      <c r="BK9" s="660"/>
      <c r="BL9" s="660"/>
      <c r="BM9" s="660"/>
      <c r="BN9" s="661"/>
      <c r="BO9" s="662">
        <v>34</v>
      </c>
      <c r="BP9" s="662"/>
      <c r="BQ9" s="662"/>
      <c r="BR9" s="662"/>
      <c r="BS9" s="668" t="s">
        <v>172</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1417604</v>
      </c>
      <c r="CS9" s="660"/>
      <c r="CT9" s="660"/>
      <c r="CU9" s="660"/>
      <c r="CV9" s="660"/>
      <c r="CW9" s="660"/>
      <c r="CX9" s="660"/>
      <c r="CY9" s="661"/>
      <c r="CZ9" s="662">
        <v>13.5</v>
      </c>
      <c r="DA9" s="662"/>
      <c r="DB9" s="662"/>
      <c r="DC9" s="662"/>
      <c r="DD9" s="668">
        <v>21019</v>
      </c>
      <c r="DE9" s="660"/>
      <c r="DF9" s="660"/>
      <c r="DG9" s="660"/>
      <c r="DH9" s="660"/>
      <c r="DI9" s="660"/>
      <c r="DJ9" s="660"/>
      <c r="DK9" s="660"/>
      <c r="DL9" s="660"/>
      <c r="DM9" s="660"/>
      <c r="DN9" s="660"/>
      <c r="DO9" s="660"/>
      <c r="DP9" s="661"/>
      <c r="DQ9" s="668">
        <v>1268161</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35523</v>
      </c>
      <c r="BH10" s="660"/>
      <c r="BI10" s="660"/>
      <c r="BJ10" s="660"/>
      <c r="BK10" s="660"/>
      <c r="BL10" s="660"/>
      <c r="BM10" s="660"/>
      <c r="BN10" s="661"/>
      <c r="BO10" s="662">
        <v>2.5</v>
      </c>
      <c r="BP10" s="662"/>
      <c r="BQ10" s="662"/>
      <c r="BR10" s="662"/>
      <c r="BS10" s="668" t="s">
        <v>122</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t="s">
        <v>122</v>
      </c>
      <c r="CS10" s="660"/>
      <c r="CT10" s="660"/>
      <c r="CU10" s="660"/>
      <c r="CV10" s="660"/>
      <c r="CW10" s="660"/>
      <c r="CX10" s="660"/>
      <c r="CY10" s="661"/>
      <c r="CZ10" s="662" t="s">
        <v>122</v>
      </c>
      <c r="DA10" s="662"/>
      <c r="DB10" s="662"/>
      <c r="DC10" s="662"/>
      <c r="DD10" s="668" t="s">
        <v>122</v>
      </c>
      <c r="DE10" s="660"/>
      <c r="DF10" s="660"/>
      <c r="DG10" s="660"/>
      <c r="DH10" s="660"/>
      <c r="DI10" s="660"/>
      <c r="DJ10" s="660"/>
      <c r="DK10" s="660"/>
      <c r="DL10" s="660"/>
      <c r="DM10" s="660"/>
      <c r="DN10" s="660"/>
      <c r="DO10" s="660"/>
      <c r="DP10" s="661"/>
      <c r="DQ10" s="668" t="s">
        <v>172</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122</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19708</v>
      </c>
      <c r="BH11" s="660"/>
      <c r="BI11" s="660"/>
      <c r="BJ11" s="660"/>
      <c r="BK11" s="660"/>
      <c r="BL11" s="660"/>
      <c r="BM11" s="660"/>
      <c r="BN11" s="661"/>
      <c r="BO11" s="662">
        <v>1.4</v>
      </c>
      <c r="BP11" s="662"/>
      <c r="BQ11" s="662"/>
      <c r="BR11" s="662"/>
      <c r="BS11" s="668" t="s">
        <v>172</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177941</v>
      </c>
      <c r="CS11" s="660"/>
      <c r="CT11" s="660"/>
      <c r="CU11" s="660"/>
      <c r="CV11" s="660"/>
      <c r="CW11" s="660"/>
      <c r="CX11" s="660"/>
      <c r="CY11" s="661"/>
      <c r="CZ11" s="662">
        <v>1.7</v>
      </c>
      <c r="DA11" s="662"/>
      <c r="DB11" s="662"/>
      <c r="DC11" s="662"/>
      <c r="DD11" s="668">
        <v>46800</v>
      </c>
      <c r="DE11" s="660"/>
      <c r="DF11" s="660"/>
      <c r="DG11" s="660"/>
      <c r="DH11" s="660"/>
      <c r="DI11" s="660"/>
      <c r="DJ11" s="660"/>
      <c r="DK11" s="660"/>
      <c r="DL11" s="660"/>
      <c r="DM11" s="660"/>
      <c r="DN11" s="660"/>
      <c r="DO11" s="660"/>
      <c r="DP11" s="661"/>
      <c r="DQ11" s="668">
        <v>121856</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274291</v>
      </c>
      <c r="S12" s="660"/>
      <c r="T12" s="660"/>
      <c r="U12" s="660"/>
      <c r="V12" s="660"/>
      <c r="W12" s="660"/>
      <c r="X12" s="660"/>
      <c r="Y12" s="661"/>
      <c r="Z12" s="662">
        <v>2.5</v>
      </c>
      <c r="AA12" s="662"/>
      <c r="AB12" s="662"/>
      <c r="AC12" s="662"/>
      <c r="AD12" s="663">
        <v>274291</v>
      </c>
      <c r="AE12" s="663"/>
      <c r="AF12" s="663"/>
      <c r="AG12" s="663"/>
      <c r="AH12" s="663"/>
      <c r="AI12" s="663"/>
      <c r="AJ12" s="663"/>
      <c r="AK12" s="663"/>
      <c r="AL12" s="664">
        <v>4.5999999999999996</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656055</v>
      </c>
      <c r="BH12" s="660"/>
      <c r="BI12" s="660"/>
      <c r="BJ12" s="660"/>
      <c r="BK12" s="660"/>
      <c r="BL12" s="660"/>
      <c r="BM12" s="660"/>
      <c r="BN12" s="661"/>
      <c r="BO12" s="662">
        <v>46.6</v>
      </c>
      <c r="BP12" s="662"/>
      <c r="BQ12" s="662"/>
      <c r="BR12" s="662"/>
      <c r="BS12" s="668" t="s">
        <v>172</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216288</v>
      </c>
      <c r="CS12" s="660"/>
      <c r="CT12" s="660"/>
      <c r="CU12" s="660"/>
      <c r="CV12" s="660"/>
      <c r="CW12" s="660"/>
      <c r="CX12" s="660"/>
      <c r="CY12" s="661"/>
      <c r="CZ12" s="662">
        <v>2.1</v>
      </c>
      <c r="DA12" s="662"/>
      <c r="DB12" s="662"/>
      <c r="DC12" s="662"/>
      <c r="DD12" s="668">
        <v>25400</v>
      </c>
      <c r="DE12" s="660"/>
      <c r="DF12" s="660"/>
      <c r="DG12" s="660"/>
      <c r="DH12" s="660"/>
      <c r="DI12" s="660"/>
      <c r="DJ12" s="660"/>
      <c r="DK12" s="660"/>
      <c r="DL12" s="660"/>
      <c r="DM12" s="660"/>
      <c r="DN12" s="660"/>
      <c r="DO12" s="660"/>
      <c r="DP12" s="661"/>
      <c r="DQ12" s="668">
        <v>152059</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172</v>
      </c>
      <c r="AA13" s="662"/>
      <c r="AB13" s="662"/>
      <c r="AC13" s="662"/>
      <c r="AD13" s="663" t="s">
        <v>172</v>
      </c>
      <c r="AE13" s="663"/>
      <c r="AF13" s="663"/>
      <c r="AG13" s="663"/>
      <c r="AH13" s="663"/>
      <c r="AI13" s="663"/>
      <c r="AJ13" s="663"/>
      <c r="AK13" s="663"/>
      <c r="AL13" s="664" t="s">
        <v>122</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651528</v>
      </c>
      <c r="BH13" s="660"/>
      <c r="BI13" s="660"/>
      <c r="BJ13" s="660"/>
      <c r="BK13" s="660"/>
      <c r="BL13" s="660"/>
      <c r="BM13" s="660"/>
      <c r="BN13" s="661"/>
      <c r="BO13" s="662">
        <v>46.3</v>
      </c>
      <c r="BP13" s="662"/>
      <c r="BQ13" s="662"/>
      <c r="BR13" s="662"/>
      <c r="BS13" s="668" t="s">
        <v>172</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879925</v>
      </c>
      <c r="CS13" s="660"/>
      <c r="CT13" s="660"/>
      <c r="CU13" s="660"/>
      <c r="CV13" s="660"/>
      <c r="CW13" s="660"/>
      <c r="CX13" s="660"/>
      <c r="CY13" s="661"/>
      <c r="CZ13" s="662">
        <v>8.4</v>
      </c>
      <c r="DA13" s="662"/>
      <c r="DB13" s="662"/>
      <c r="DC13" s="662"/>
      <c r="DD13" s="668">
        <v>649551</v>
      </c>
      <c r="DE13" s="660"/>
      <c r="DF13" s="660"/>
      <c r="DG13" s="660"/>
      <c r="DH13" s="660"/>
      <c r="DI13" s="660"/>
      <c r="DJ13" s="660"/>
      <c r="DK13" s="660"/>
      <c r="DL13" s="660"/>
      <c r="DM13" s="660"/>
      <c r="DN13" s="660"/>
      <c r="DO13" s="660"/>
      <c r="DP13" s="661"/>
      <c r="DQ13" s="668">
        <v>411416</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57082</v>
      </c>
      <c r="BH14" s="660"/>
      <c r="BI14" s="660"/>
      <c r="BJ14" s="660"/>
      <c r="BK14" s="660"/>
      <c r="BL14" s="660"/>
      <c r="BM14" s="660"/>
      <c r="BN14" s="661"/>
      <c r="BO14" s="662">
        <v>4.0999999999999996</v>
      </c>
      <c r="BP14" s="662"/>
      <c r="BQ14" s="662"/>
      <c r="BR14" s="662"/>
      <c r="BS14" s="668" t="s">
        <v>122</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678700</v>
      </c>
      <c r="CS14" s="660"/>
      <c r="CT14" s="660"/>
      <c r="CU14" s="660"/>
      <c r="CV14" s="660"/>
      <c r="CW14" s="660"/>
      <c r="CX14" s="660"/>
      <c r="CY14" s="661"/>
      <c r="CZ14" s="662">
        <v>6.5</v>
      </c>
      <c r="DA14" s="662"/>
      <c r="DB14" s="662"/>
      <c r="DC14" s="662"/>
      <c r="DD14" s="668">
        <v>141991</v>
      </c>
      <c r="DE14" s="660"/>
      <c r="DF14" s="660"/>
      <c r="DG14" s="660"/>
      <c r="DH14" s="660"/>
      <c r="DI14" s="660"/>
      <c r="DJ14" s="660"/>
      <c r="DK14" s="660"/>
      <c r="DL14" s="660"/>
      <c r="DM14" s="660"/>
      <c r="DN14" s="660"/>
      <c r="DO14" s="660"/>
      <c r="DP14" s="661"/>
      <c r="DQ14" s="668">
        <v>394375</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17974</v>
      </c>
      <c r="S15" s="660"/>
      <c r="T15" s="660"/>
      <c r="U15" s="660"/>
      <c r="V15" s="660"/>
      <c r="W15" s="660"/>
      <c r="X15" s="660"/>
      <c r="Y15" s="661"/>
      <c r="Z15" s="662">
        <v>0.2</v>
      </c>
      <c r="AA15" s="662"/>
      <c r="AB15" s="662"/>
      <c r="AC15" s="662"/>
      <c r="AD15" s="663">
        <v>17974</v>
      </c>
      <c r="AE15" s="663"/>
      <c r="AF15" s="663"/>
      <c r="AG15" s="663"/>
      <c r="AH15" s="663"/>
      <c r="AI15" s="663"/>
      <c r="AJ15" s="663"/>
      <c r="AK15" s="663"/>
      <c r="AL15" s="664">
        <v>0.3</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119433</v>
      </c>
      <c r="BH15" s="660"/>
      <c r="BI15" s="660"/>
      <c r="BJ15" s="660"/>
      <c r="BK15" s="660"/>
      <c r="BL15" s="660"/>
      <c r="BM15" s="660"/>
      <c r="BN15" s="661"/>
      <c r="BO15" s="662">
        <v>8.5</v>
      </c>
      <c r="BP15" s="662"/>
      <c r="BQ15" s="662"/>
      <c r="BR15" s="662"/>
      <c r="BS15" s="668" t="s">
        <v>122</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789126</v>
      </c>
      <c r="CS15" s="660"/>
      <c r="CT15" s="660"/>
      <c r="CU15" s="660"/>
      <c r="CV15" s="660"/>
      <c r="CW15" s="660"/>
      <c r="CX15" s="660"/>
      <c r="CY15" s="661"/>
      <c r="CZ15" s="662">
        <v>7.5</v>
      </c>
      <c r="DA15" s="662"/>
      <c r="DB15" s="662"/>
      <c r="DC15" s="662"/>
      <c r="DD15" s="668">
        <v>83016</v>
      </c>
      <c r="DE15" s="660"/>
      <c r="DF15" s="660"/>
      <c r="DG15" s="660"/>
      <c r="DH15" s="660"/>
      <c r="DI15" s="660"/>
      <c r="DJ15" s="660"/>
      <c r="DK15" s="660"/>
      <c r="DL15" s="660"/>
      <c r="DM15" s="660"/>
      <c r="DN15" s="660"/>
      <c r="DO15" s="660"/>
      <c r="DP15" s="661"/>
      <c r="DQ15" s="668">
        <v>518338</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172</v>
      </c>
      <c r="AE16" s="663"/>
      <c r="AF16" s="663"/>
      <c r="AG16" s="663"/>
      <c r="AH16" s="663"/>
      <c r="AI16" s="663"/>
      <c r="AJ16" s="663"/>
      <c r="AK16" s="663"/>
      <c r="AL16" s="664" t="s">
        <v>122</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172</v>
      </c>
      <c r="BH16" s="660"/>
      <c r="BI16" s="660"/>
      <c r="BJ16" s="660"/>
      <c r="BK16" s="660"/>
      <c r="BL16" s="660"/>
      <c r="BM16" s="660"/>
      <c r="BN16" s="661"/>
      <c r="BO16" s="662" t="s">
        <v>172</v>
      </c>
      <c r="BP16" s="662"/>
      <c r="BQ16" s="662"/>
      <c r="BR16" s="662"/>
      <c r="BS16" s="668" t="s">
        <v>122</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7622</v>
      </c>
      <c r="CS16" s="660"/>
      <c r="CT16" s="660"/>
      <c r="CU16" s="660"/>
      <c r="CV16" s="660"/>
      <c r="CW16" s="660"/>
      <c r="CX16" s="660"/>
      <c r="CY16" s="661"/>
      <c r="CZ16" s="662">
        <v>0.1</v>
      </c>
      <c r="DA16" s="662"/>
      <c r="DB16" s="662"/>
      <c r="DC16" s="662"/>
      <c r="DD16" s="668" t="s">
        <v>122</v>
      </c>
      <c r="DE16" s="660"/>
      <c r="DF16" s="660"/>
      <c r="DG16" s="660"/>
      <c r="DH16" s="660"/>
      <c r="DI16" s="660"/>
      <c r="DJ16" s="660"/>
      <c r="DK16" s="660"/>
      <c r="DL16" s="660"/>
      <c r="DM16" s="660"/>
      <c r="DN16" s="660"/>
      <c r="DO16" s="660"/>
      <c r="DP16" s="661"/>
      <c r="DQ16" s="668">
        <v>3972</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4623</v>
      </c>
      <c r="S17" s="660"/>
      <c r="T17" s="660"/>
      <c r="U17" s="660"/>
      <c r="V17" s="660"/>
      <c r="W17" s="660"/>
      <c r="X17" s="660"/>
      <c r="Y17" s="661"/>
      <c r="Z17" s="662">
        <v>0</v>
      </c>
      <c r="AA17" s="662"/>
      <c r="AB17" s="662"/>
      <c r="AC17" s="662"/>
      <c r="AD17" s="663">
        <v>4623</v>
      </c>
      <c r="AE17" s="663"/>
      <c r="AF17" s="663"/>
      <c r="AG17" s="663"/>
      <c r="AH17" s="663"/>
      <c r="AI17" s="663"/>
      <c r="AJ17" s="663"/>
      <c r="AK17" s="663"/>
      <c r="AL17" s="664">
        <v>0.1</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1322245</v>
      </c>
      <c r="CS17" s="660"/>
      <c r="CT17" s="660"/>
      <c r="CU17" s="660"/>
      <c r="CV17" s="660"/>
      <c r="CW17" s="660"/>
      <c r="CX17" s="660"/>
      <c r="CY17" s="661"/>
      <c r="CZ17" s="662">
        <v>12.6</v>
      </c>
      <c r="DA17" s="662"/>
      <c r="DB17" s="662"/>
      <c r="DC17" s="662"/>
      <c r="DD17" s="668" t="s">
        <v>122</v>
      </c>
      <c r="DE17" s="660"/>
      <c r="DF17" s="660"/>
      <c r="DG17" s="660"/>
      <c r="DH17" s="660"/>
      <c r="DI17" s="660"/>
      <c r="DJ17" s="660"/>
      <c r="DK17" s="660"/>
      <c r="DL17" s="660"/>
      <c r="DM17" s="660"/>
      <c r="DN17" s="660"/>
      <c r="DO17" s="660"/>
      <c r="DP17" s="661"/>
      <c r="DQ17" s="668">
        <v>1318773</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4619386</v>
      </c>
      <c r="S18" s="660"/>
      <c r="T18" s="660"/>
      <c r="U18" s="660"/>
      <c r="V18" s="660"/>
      <c r="W18" s="660"/>
      <c r="X18" s="660"/>
      <c r="Y18" s="661"/>
      <c r="Z18" s="662">
        <v>42.6</v>
      </c>
      <c r="AA18" s="662"/>
      <c r="AB18" s="662"/>
      <c r="AC18" s="662"/>
      <c r="AD18" s="663">
        <v>4046336</v>
      </c>
      <c r="AE18" s="663"/>
      <c r="AF18" s="663"/>
      <c r="AG18" s="663"/>
      <c r="AH18" s="663"/>
      <c r="AI18" s="663"/>
      <c r="AJ18" s="663"/>
      <c r="AK18" s="663"/>
      <c r="AL18" s="664">
        <v>68.099999999999994</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4046336</v>
      </c>
      <c r="S19" s="660"/>
      <c r="T19" s="660"/>
      <c r="U19" s="660"/>
      <c r="V19" s="660"/>
      <c r="W19" s="660"/>
      <c r="X19" s="660"/>
      <c r="Y19" s="661"/>
      <c r="Z19" s="662">
        <v>37.299999999999997</v>
      </c>
      <c r="AA19" s="662"/>
      <c r="AB19" s="662"/>
      <c r="AC19" s="662"/>
      <c r="AD19" s="663">
        <v>4046336</v>
      </c>
      <c r="AE19" s="663"/>
      <c r="AF19" s="663"/>
      <c r="AG19" s="663"/>
      <c r="AH19" s="663"/>
      <c r="AI19" s="663"/>
      <c r="AJ19" s="663"/>
      <c r="AK19" s="663"/>
      <c r="AL19" s="664">
        <v>68.099999999999994</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15488</v>
      </c>
      <c r="BH19" s="660"/>
      <c r="BI19" s="660"/>
      <c r="BJ19" s="660"/>
      <c r="BK19" s="660"/>
      <c r="BL19" s="660"/>
      <c r="BM19" s="660"/>
      <c r="BN19" s="661"/>
      <c r="BO19" s="662">
        <v>1.1000000000000001</v>
      </c>
      <c r="BP19" s="662"/>
      <c r="BQ19" s="662"/>
      <c r="BR19" s="662"/>
      <c r="BS19" s="668" t="s">
        <v>122</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172</v>
      </c>
      <c r="DA19" s="662"/>
      <c r="DB19" s="662"/>
      <c r="DC19" s="662"/>
      <c r="DD19" s="668" t="s">
        <v>172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573050</v>
      </c>
      <c r="S20" s="660"/>
      <c r="T20" s="660"/>
      <c r="U20" s="660"/>
      <c r="V20" s="660"/>
      <c r="W20" s="660"/>
      <c r="X20" s="660"/>
      <c r="Y20" s="661"/>
      <c r="Z20" s="662">
        <v>5.3</v>
      </c>
      <c r="AA20" s="662"/>
      <c r="AB20" s="662"/>
      <c r="AC20" s="662"/>
      <c r="AD20" s="663" t="s">
        <v>172</v>
      </c>
      <c r="AE20" s="663"/>
      <c r="AF20" s="663"/>
      <c r="AG20" s="663"/>
      <c r="AH20" s="663"/>
      <c r="AI20" s="663"/>
      <c r="AJ20" s="663"/>
      <c r="AK20" s="663"/>
      <c r="AL20" s="664" t="s">
        <v>122</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15488</v>
      </c>
      <c r="BH20" s="660"/>
      <c r="BI20" s="660"/>
      <c r="BJ20" s="660"/>
      <c r="BK20" s="660"/>
      <c r="BL20" s="660"/>
      <c r="BM20" s="660"/>
      <c r="BN20" s="661"/>
      <c r="BO20" s="662">
        <v>1.1000000000000001</v>
      </c>
      <c r="BP20" s="662"/>
      <c r="BQ20" s="662"/>
      <c r="BR20" s="662"/>
      <c r="BS20" s="668" t="s">
        <v>122</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10476692</v>
      </c>
      <c r="CS20" s="660"/>
      <c r="CT20" s="660"/>
      <c r="CU20" s="660"/>
      <c r="CV20" s="660"/>
      <c r="CW20" s="660"/>
      <c r="CX20" s="660"/>
      <c r="CY20" s="661"/>
      <c r="CZ20" s="662">
        <v>100</v>
      </c>
      <c r="DA20" s="662"/>
      <c r="DB20" s="662"/>
      <c r="DC20" s="662"/>
      <c r="DD20" s="668">
        <v>1109795</v>
      </c>
      <c r="DE20" s="660"/>
      <c r="DF20" s="660"/>
      <c r="DG20" s="660"/>
      <c r="DH20" s="660"/>
      <c r="DI20" s="660"/>
      <c r="DJ20" s="660"/>
      <c r="DK20" s="660"/>
      <c r="DL20" s="660"/>
      <c r="DM20" s="660"/>
      <c r="DN20" s="660"/>
      <c r="DO20" s="660"/>
      <c r="DP20" s="661"/>
      <c r="DQ20" s="668">
        <v>7063375</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122</v>
      </c>
      <c r="AA21" s="662"/>
      <c r="AB21" s="662"/>
      <c r="AC21" s="662"/>
      <c r="AD21" s="663" t="s">
        <v>122</v>
      </c>
      <c r="AE21" s="663"/>
      <c r="AF21" s="663"/>
      <c r="AG21" s="663"/>
      <c r="AH21" s="663"/>
      <c r="AI21" s="663"/>
      <c r="AJ21" s="663"/>
      <c r="AK21" s="663"/>
      <c r="AL21" s="664" t="s">
        <v>122</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15488</v>
      </c>
      <c r="BH21" s="660"/>
      <c r="BI21" s="660"/>
      <c r="BJ21" s="660"/>
      <c r="BK21" s="660"/>
      <c r="BL21" s="660"/>
      <c r="BM21" s="660"/>
      <c r="BN21" s="661"/>
      <c r="BO21" s="662">
        <v>1.1000000000000001</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6404694</v>
      </c>
      <c r="S22" s="660"/>
      <c r="T22" s="660"/>
      <c r="U22" s="660"/>
      <c r="V22" s="660"/>
      <c r="W22" s="660"/>
      <c r="X22" s="660"/>
      <c r="Y22" s="661"/>
      <c r="Z22" s="662">
        <v>59</v>
      </c>
      <c r="AA22" s="662"/>
      <c r="AB22" s="662"/>
      <c r="AC22" s="662"/>
      <c r="AD22" s="663">
        <v>5831644</v>
      </c>
      <c r="AE22" s="663"/>
      <c r="AF22" s="663"/>
      <c r="AG22" s="663"/>
      <c r="AH22" s="663"/>
      <c r="AI22" s="663"/>
      <c r="AJ22" s="663"/>
      <c r="AK22" s="663"/>
      <c r="AL22" s="664">
        <v>98.2</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172</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1491</v>
      </c>
      <c r="S23" s="660"/>
      <c r="T23" s="660"/>
      <c r="U23" s="660"/>
      <c r="V23" s="660"/>
      <c r="W23" s="660"/>
      <c r="X23" s="660"/>
      <c r="Y23" s="661"/>
      <c r="Z23" s="662">
        <v>0</v>
      </c>
      <c r="AA23" s="662"/>
      <c r="AB23" s="662"/>
      <c r="AC23" s="662"/>
      <c r="AD23" s="663">
        <v>1491</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122</v>
      </c>
      <c r="BP23" s="662"/>
      <c r="BQ23" s="662"/>
      <c r="BR23" s="662"/>
      <c r="BS23" s="668" t="s">
        <v>122</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233885</v>
      </c>
      <c r="S24" s="660"/>
      <c r="T24" s="660"/>
      <c r="U24" s="660"/>
      <c r="V24" s="660"/>
      <c r="W24" s="660"/>
      <c r="X24" s="660"/>
      <c r="Y24" s="661"/>
      <c r="Z24" s="662">
        <v>2.2000000000000002</v>
      </c>
      <c r="AA24" s="662"/>
      <c r="AB24" s="662"/>
      <c r="AC24" s="662"/>
      <c r="AD24" s="663">
        <v>182</v>
      </c>
      <c r="AE24" s="663"/>
      <c r="AF24" s="663"/>
      <c r="AG24" s="663"/>
      <c r="AH24" s="663"/>
      <c r="AI24" s="663"/>
      <c r="AJ24" s="663"/>
      <c r="AK24" s="663"/>
      <c r="AL24" s="664">
        <v>0</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4273574</v>
      </c>
      <c r="CS24" s="649"/>
      <c r="CT24" s="649"/>
      <c r="CU24" s="649"/>
      <c r="CV24" s="649"/>
      <c r="CW24" s="649"/>
      <c r="CX24" s="649"/>
      <c r="CY24" s="650"/>
      <c r="CZ24" s="653">
        <v>40.799999999999997</v>
      </c>
      <c r="DA24" s="654"/>
      <c r="DB24" s="654"/>
      <c r="DC24" s="673"/>
      <c r="DD24" s="692">
        <v>3236675</v>
      </c>
      <c r="DE24" s="649"/>
      <c r="DF24" s="649"/>
      <c r="DG24" s="649"/>
      <c r="DH24" s="649"/>
      <c r="DI24" s="649"/>
      <c r="DJ24" s="649"/>
      <c r="DK24" s="650"/>
      <c r="DL24" s="692">
        <v>3183473</v>
      </c>
      <c r="DM24" s="649"/>
      <c r="DN24" s="649"/>
      <c r="DO24" s="649"/>
      <c r="DP24" s="649"/>
      <c r="DQ24" s="649"/>
      <c r="DR24" s="649"/>
      <c r="DS24" s="649"/>
      <c r="DT24" s="649"/>
      <c r="DU24" s="649"/>
      <c r="DV24" s="650"/>
      <c r="DW24" s="653">
        <v>51.3</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128275</v>
      </c>
      <c r="S25" s="660"/>
      <c r="T25" s="660"/>
      <c r="U25" s="660"/>
      <c r="V25" s="660"/>
      <c r="W25" s="660"/>
      <c r="X25" s="660"/>
      <c r="Y25" s="661"/>
      <c r="Z25" s="662">
        <v>1.2</v>
      </c>
      <c r="AA25" s="662"/>
      <c r="AB25" s="662"/>
      <c r="AC25" s="662"/>
      <c r="AD25" s="663">
        <v>1061</v>
      </c>
      <c r="AE25" s="663"/>
      <c r="AF25" s="663"/>
      <c r="AG25" s="663"/>
      <c r="AH25" s="663"/>
      <c r="AI25" s="663"/>
      <c r="AJ25" s="663"/>
      <c r="AK25" s="663"/>
      <c r="AL25" s="664">
        <v>0</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122</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1829818</v>
      </c>
      <c r="CS25" s="695"/>
      <c r="CT25" s="695"/>
      <c r="CU25" s="695"/>
      <c r="CV25" s="695"/>
      <c r="CW25" s="695"/>
      <c r="CX25" s="695"/>
      <c r="CY25" s="696"/>
      <c r="CZ25" s="664">
        <v>17.5</v>
      </c>
      <c r="DA25" s="693"/>
      <c r="DB25" s="693"/>
      <c r="DC25" s="697"/>
      <c r="DD25" s="668">
        <v>1564353</v>
      </c>
      <c r="DE25" s="695"/>
      <c r="DF25" s="695"/>
      <c r="DG25" s="695"/>
      <c r="DH25" s="695"/>
      <c r="DI25" s="695"/>
      <c r="DJ25" s="695"/>
      <c r="DK25" s="696"/>
      <c r="DL25" s="668">
        <v>1511221</v>
      </c>
      <c r="DM25" s="695"/>
      <c r="DN25" s="695"/>
      <c r="DO25" s="695"/>
      <c r="DP25" s="695"/>
      <c r="DQ25" s="695"/>
      <c r="DR25" s="695"/>
      <c r="DS25" s="695"/>
      <c r="DT25" s="695"/>
      <c r="DU25" s="695"/>
      <c r="DV25" s="696"/>
      <c r="DW25" s="664">
        <v>24.3</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35972</v>
      </c>
      <c r="S26" s="660"/>
      <c r="T26" s="660"/>
      <c r="U26" s="660"/>
      <c r="V26" s="660"/>
      <c r="W26" s="660"/>
      <c r="X26" s="660"/>
      <c r="Y26" s="661"/>
      <c r="Z26" s="662">
        <v>0.3</v>
      </c>
      <c r="AA26" s="662"/>
      <c r="AB26" s="662"/>
      <c r="AC26" s="662"/>
      <c r="AD26" s="663" t="s">
        <v>122</v>
      </c>
      <c r="AE26" s="663"/>
      <c r="AF26" s="663"/>
      <c r="AG26" s="663"/>
      <c r="AH26" s="663"/>
      <c r="AI26" s="663"/>
      <c r="AJ26" s="663"/>
      <c r="AK26" s="663"/>
      <c r="AL26" s="664" t="s">
        <v>122</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172</v>
      </c>
      <c r="BH26" s="660"/>
      <c r="BI26" s="660"/>
      <c r="BJ26" s="660"/>
      <c r="BK26" s="660"/>
      <c r="BL26" s="660"/>
      <c r="BM26" s="660"/>
      <c r="BN26" s="661"/>
      <c r="BO26" s="662" t="s">
        <v>172</v>
      </c>
      <c r="BP26" s="662"/>
      <c r="BQ26" s="662"/>
      <c r="BR26" s="662"/>
      <c r="BS26" s="668" t="s">
        <v>172</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1214228</v>
      </c>
      <c r="CS26" s="660"/>
      <c r="CT26" s="660"/>
      <c r="CU26" s="660"/>
      <c r="CV26" s="660"/>
      <c r="CW26" s="660"/>
      <c r="CX26" s="660"/>
      <c r="CY26" s="661"/>
      <c r="CZ26" s="664">
        <v>11.6</v>
      </c>
      <c r="DA26" s="693"/>
      <c r="DB26" s="693"/>
      <c r="DC26" s="697"/>
      <c r="DD26" s="668">
        <v>953514</v>
      </c>
      <c r="DE26" s="660"/>
      <c r="DF26" s="660"/>
      <c r="DG26" s="660"/>
      <c r="DH26" s="660"/>
      <c r="DI26" s="660"/>
      <c r="DJ26" s="660"/>
      <c r="DK26" s="661"/>
      <c r="DL26" s="668" t="s">
        <v>172</v>
      </c>
      <c r="DM26" s="660"/>
      <c r="DN26" s="660"/>
      <c r="DO26" s="660"/>
      <c r="DP26" s="660"/>
      <c r="DQ26" s="660"/>
      <c r="DR26" s="660"/>
      <c r="DS26" s="660"/>
      <c r="DT26" s="660"/>
      <c r="DU26" s="660"/>
      <c r="DV26" s="661"/>
      <c r="DW26" s="664" t="s">
        <v>172</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820668</v>
      </c>
      <c r="S27" s="660"/>
      <c r="T27" s="660"/>
      <c r="U27" s="660"/>
      <c r="V27" s="660"/>
      <c r="W27" s="660"/>
      <c r="X27" s="660"/>
      <c r="Y27" s="661"/>
      <c r="Z27" s="662">
        <v>7.6</v>
      </c>
      <c r="AA27" s="662"/>
      <c r="AB27" s="662"/>
      <c r="AC27" s="662"/>
      <c r="AD27" s="663" t="s">
        <v>172</v>
      </c>
      <c r="AE27" s="663"/>
      <c r="AF27" s="663"/>
      <c r="AG27" s="663"/>
      <c r="AH27" s="663"/>
      <c r="AI27" s="663"/>
      <c r="AJ27" s="663"/>
      <c r="AK27" s="663"/>
      <c r="AL27" s="664" t="s">
        <v>122</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1406406</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1121511</v>
      </c>
      <c r="CS27" s="695"/>
      <c r="CT27" s="695"/>
      <c r="CU27" s="695"/>
      <c r="CV27" s="695"/>
      <c r="CW27" s="695"/>
      <c r="CX27" s="695"/>
      <c r="CY27" s="696"/>
      <c r="CZ27" s="664">
        <v>10.7</v>
      </c>
      <c r="DA27" s="693"/>
      <c r="DB27" s="693"/>
      <c r="DC27" s="697"/>
      <c r="DD27" s="668">
        <v>353549</v>
      </c>
      <c r="DE27" s="695"/>
      <c r="DF27" s="695"/>
      <c r="DG27" s="695"/>
      <c r="DH27" s="695"/>
      <c r="DI27" s="695"/>
      <c r="DJ27" s="695"/>
      <c r="DK27" s="696"/>
      <c r="DL27" s="668">
        <v>353479</v>
      </c>
      <c r="DM27" s="695"/>
      <c r="DN27" s="695"/>
      <c r="DO27" s="695"/>
      <c r="DP27" s="695"/>
      <c r="DQ27" s="695"/>
      <c r="DR27" s="695"/>
      <c r="DS27" s="695"/>
      <c r="DT27" s="695"/>
      <c r="DU27" s="695"/>
      <c r="DV27" s="696"/>
      <c r="DW27" s="664">
        <v>5.7</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v>5650</v>
      </c>
      <c r="S28" s="660"/>
      <c r="T28" s="660"/>
      <c r="U28" s="660"/>
      <c r="V28" s="660"/>
      <c r="W28" s="660"/>
      <c r="X28" s="660"/>
      <c r="Y28" s="661"/>
      <c r="Z28" s="662">
        <v>0.1</v>
      </c>
      <c r="AA28" s="662"/>
      <c r="AB28" s="662"/>
      <c r="AC28" s="662"/>
      <c r="AD28" s="663">
        <v>5650</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1322245</v>
      </c>
      <c r="CS28" s="660"/>
      <c r="CT28" s="660"/>
      <c r="CU28" s="660"/>
      <c r="CV28" s="660"/>
      <c r="CW28" s="660"/>
      <c r="CX28" s="660"/>
      <c r="CY28" s="661"/>
      <c r="CZ28" s="664">
        <v>12.6</v>
      </c>
      <c r="DA28" s="693"/>
      <c r="DB28" s="693"/>
      <c r="DC28" s="697"/>
      <c r="DD28" s="668">
        <v>1318773</v>
      </c>
      <c r="DE28" s="660"/>
      <c r="DF28" s="660"/>
      <c r="DG28" s="660"/>
      <c r="DH28" s="660"/>
      <c r="DI28" s="660"/>
      <c r="DJ28" s="660"/>
      <c r="DK28" s="661"/>
      <c r="DL28" s="668">
        <v>1318773</v>
      </c>
      <c r="DM28" s="660"/>
      <c r="DN28" s="660"/>
      <c r="DO28" s="660"/>
      <c r="DP28" s="660"/>
      <c r="DQ28" s="660"/>
      <c r="DR28" s="660"/>
      <c r="DS28" s="660"/>
      <c r="DT28" s="660"/>
      <c r="DU28" s="660"/>
      <c r="DV28" s="661"/>
      <c r="DW28" s="664">
        <v>21.2</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632391</v>
      </c>
      <c r="S29" s="660"/>
      <c r="T29" s="660"/>
      <c r="U29" s="660"/>
      <c r="V29" s="660"/>
      <c r="W29" s="660"/>
      <c r="X29" s="660"/>
      <c r="Y29" s="661"/>
      <c r="Z29" s="662">
        <v>5.8</v>
      </c>
      <c r="AA29" s="662"/>
      <c r="AB29" s="662"/>
      <c r="AC29" s="662"/>
      <c r="AD29" s="663" t="s">
        <v>122</v>
      </c>
      <c r="AE29" s="663"/>
      <c r="AF29" s="663"/>
      <c r="AG29" s="663"/>
      <c r="AH29" s="663"/>
      <c r="AI29" s="663"/>
      <c r="AJ29" s="663"/>
      <c r="AK29" s="663"/>
      <c r="AL29" s="664" t="s">
        <v>122</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1322245</v>
      </c>
      <c r="CS29" s="695"/>
      <c r="CT29" s="695"/>
      <c r="CU29" s="695"/>
      <c r="CV29" s="695"/>
      <c r="CW29" s="695"/>
      <c r="CX29" s="695"/>
      <c r="CY29" s="696"/>
      <c r="CZ29" s="664">
        <v>12.6</v>
      </c>
      <c r="DA29" s="693"/>
      <c r="DB29" s="693"/>
      <c r="DC29" s="697"/>
      <c r="DD29" s="668">
        <v>1318773</v>
      </c>
      <c r="DE29" s="695"/>
      <c r="DF29" s="695"/>
      <c r="DG29" s="695"/>
      <c r="DH29" s="695"/>
      <c r="DI29" s="695"/>
      <c r="DJ29" s="695"/>
      <c r="DK29" s="696"/>
      <c r="DL29" s="668">
        <v>1318773</v>
      </c>
      <c r="DM29" s="695"/>
      <c r="DN29" s="695"/>
      <c r="DO29" s="695"/>
      <c r="DP29" s="695"/>
      <c r="DQ29" s="695"/>
      <c r="DR29" s="695"/>
      <c r="DS29" s="695"/>
      <c r="DT29" s="695"/>
      <c r="DU29" s="695"/>
      <c r="DV29" s="696"/>
      <c r="DW29" s="664">
        <v>21.2</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20281</v>
      </c>
      <c r="S30" s="660"/>
      <c r="T30" s="660"/>
      <c r="U30" s="660"/>
      <c r="V30" s="660"/>
      <c r="W30" s="660"/>
      <c r="X30" s="660"/>
      <c r="Y30" s="661"/>
      <c r="Z30" s="662">
        <v>0.2</v>
      </c>
      <c r="AA30" s="662"/>
      <c r="AB30" s="662"/>
      <c r="AC30" s="662"/>
      <c r="AD30" s="663">
        <v>16597</v>
      </c>
      <c r="AE30" s="663"/>
      <c r="AF30" s="663"/>
      <c r="AG30" s="663"/>
      <c r="AH30" s="663"/>
      <c r="AI30" s="663"/>
      <c r="AJ30" s="663"/>
      <c r="AK30" s="663"/>
      <c r="AL30" s="664">
        <v>0.3</v>
      </c>
      <c r="AM30" s="665"/>
      <c r="AN30" s="665"/>
      <c r="AO30" s="666"/>
      <c r="AP30" s="707" t="s">
        <v>301</v>
      </c>
      <c r="AQ30" s="708"/>
      <c r="AR30" s="708"/>
      <c r="AS30" s="708"/>
      <c r="AT30" s="713" t="s">
        <v>302</v>
      </c>
      <c r="AU30" s="210"/>
      <c r="AV30" s="210"/>
      <c r="AW30" s="210"/>
      <c r="AX30" s="645" t="s">
        <v>180</v>
      </c>
      <c r="AY30" s="646"/>
      <c r="AZ30" s="646"/>
      <c r="BA30" s="646"/>
      <c r="BB30" s="646"/>
      <c r="BC30" s="646"/>
      <c r="BD30" s="646"/>
      <c r="BE30" s="646"/>
      <c r="BF30" s="647"/>
      <c r="BG30" s="719">
        <v>98.9</v>
      </c>
      <c r="BH30" s="720"/>
      <c r="BI30" s="720"/>
      <c r="BJ30" s="720"/>
      <c r="BK30" s="720"/>
      <c r="BL30" s="720"/>
      <c r="BM30" s="654">
        <v>93.3</v>
      </c>
      <c r="BN30" s="720"/>
      <c r="BO30" s="720"/>
      <c r="BP30" s="720"/>
      <c r="BQ30" s="721"/>
      <c r="BR30" s="719">
        <v>98.7</v>
      </c>
      <c r="BS30" s="720"/>
      <c r="BT30" s="720"/>
      <c r="BU30" s="720"/>
      <c r="BV30" s="720"/>
      <c r="BW30" s="720"/>
      <c r="BX30" s="654">
        <v>92.1</v>
      </c>
      <c r="BY30" s="720"/>
      <c r="BZ30" s="720"/>
      <c r="CA30" s="720"/>
      <c r="CB30" s="721"/>
      <c r="CD30" s="724"/>
      <c r="CE30" s="725"/>
      <c r="CF30" s="674" t="s">
        <v>303</v>
      </c>
      <c r="CG30" s="675"/>
      <c r="CH30" s="675"/>
      <c r="CI30" s="675"/>
      <c r="CJ30" s="675"/>
      <c r="CK30" s="675"/>
      <c r="CL30" s="675"/>
      <c r="CM30" s="675"/>
      <c r="CN30" s="675"/>
      <c r="CO30" s="675"/>
      <c r="CP30" s="675"/>
      <c r="CQ30" s="676"/>
      <c r="CR30" s="659">
        <v>1217198</v>
      </c>
      <c r="CS30" s="660"/>
      <c r="CT30" s="660"/>
      <c r="CU30" s="660"/>
      <c r="CV30" s="660"/>
      <c r="CW30" s="660"/>
      <c r="CX30" s="660"/>
      <c r="CY30" s="661"/>
      <c r="CZ30" s="664">
        <v>11.6</v>
      </c>
      <c r="DA30" s="693"/>
      <c r="DB30" s="693"/>
      <c r="DC30" s="697"/>
      <c r="DD30" s="668">
        <v>1213841</v>
      </c>
      <c r="DE30" s="660"/>
      <c r="DF30" s="660"/>
      <c r="DG30" s="660"/>
      <c r="DH30" s="660"/>
      <c r="DI30" s="660"/>
      <c r="DJ30" s="660"/>
      <c r="DK30" s="661"/>
      <c r="DL30" s="668">
        <v>1213841</v>
      </c>
      <c r="DM30" s="660"/>
      <c r="DN30" s="660"/>
      <c r="DO30" s="660"/>
      <c r="DP30" s="660"/>
      <c r="DQ30" s="660"/>
      <c r="DR30" s="660"/>
      <c r="DS30" s="660"/>
      <c r="DT30" s="660"/>
      <c r="DU30" s="660"/>
      <c r="DV30" s="661"/>
      <c r="DW30" s="664">
        <v>19.5</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464933</v>
      </c>
      <c r="S31" s="660"/>
      <c r="T31" s="660"/>
      <c r="U31" s="660"/>
      <c r="V31" s="660"/>
      <c r="W31" s="660"/>
      <c r="X31" s="660"/>
      <c r="Y31" s="661"/>
      <c r="Z31" s="662">
        <v>4.3</v>
      </c>
      <c r="AA31" s="662"/>
      <c r="AB31" s="662"/>
      <c r="AC31" s="662"/>
      <c r="AD31" s="663" t="s">
        <v>172</v>
      </c>
      <c r="AE31" s="663"/>
      <c r="AF31" s="663"/>
      <c r="AG31" s="663"/>
      <c r="AH31" s="663"/>
      <c r="AI31" s="663"/>
      <c r="AJ31" s="663"/>
      <c r="AK31" s="663"/>
      <c r="AL31" s="664" t="s">
        <v>122</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98.9</v>
      </c>
      <c r="BH31" s="695"/>
      <c r="BI31" s="695"/>
      <c r="BJ31" s="695"/>
      <c r="BK31" s="695"/>
      <c r="BL31" s="695"/>
      <c r="BM31" s="665">
        <v>94.3</v>
      </c>
      <c r="BN31" s="717"/>
      <c r="BO31" s="717"/>
      <c r="BP31" s="717"/>
      <c r="BQ31" s="718"/>
      <c r="BR31" s="716">
        <v>99</v>
      </c>
      <c r="BS31" s="695"/>
      <c r="BT31" s="695"/>
      <c r="BU31" s="695"/>
      <c r="BV31" s="695"/>
      <c r="BW31" s="695"/>
      <c r="BX31" s="665">
        <v>94</v>
      </c>
      <c r="BY31" s="717"/>
      <c r="BZ31" s="717"/>
      <c r="CA31" s="717"/>
      <c r="CB31" s="718"/>
      <c r="CD31" s="724"/>
      <c r="CE31" s="725"/>
      <c r="CF31" s="674" t="s">
        <v>307</v>
      </c>
      <c r="CG31" s="675"/>
      <c r="CH31" s="675"/>
      <c r="CI31" s="675"/>
      <c r="CJ31" s="675"/>
      <c r="CK31" s="675"/>
      <c r="CL31" s="675"/>
      <c r="CM31" s="675"/>
      <c r="CN31" s="675"/>
      <c r="CO31" s="675"/>
      <c r="CP31" s="675"/>
      <c r="CQ31" s="676"/>
      <c r="CR31" s="659">
        <v>105047</v>
      </c>
      <c r="CS31" s="695"/>
      <c r="CT31" s="695"/>
      <c r="CU31" s="695"/>
      <c r="CV31" s="695"/>
      <c r="CW31" s="695"/>
      <c r="CX31" s="695"/>
      <c r="CY31" s="696"/>
      <c r="CZ31" s="664">
        <v>1</v>
      </c>
      <c r="DA31" s="693"/>
      <c r="DB31" s="693"/>
      <c r="DC31" s="697"/>
      <c r="DD31" s="668">
        <v>104932</v>
      </c>
      <c r="DE31" s="695"/>
      <c r="DF31" s="695"/>
      <c r="DG31" s="695"/>
      <c r="DH31" s="695"/>
      <c r="DI31" s="695"/>
      <c r="DJ31" s="695"/>
      <c r="DK31" s="696"/>
      <c r="DL31" s="668">
        <v>104932</v>
      </c>
      <c r="DM31" s="695"/>
      <c r="DN31" s="695"/>
      <c r="DO31" s="695"/>
      <c r="DP31" s="695"/>
      <c r="DQ31" s="695"/>
      <c r="DR31" s="695"/>
      <c r="DS31" s="695"/>
      <c r="DT31" s="695"/>
      <c r="DU31" s="695"/>
      <c r="DV31" s="696"/>
      <c r="DW31" s="664">
        <v>1.7</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663887</v>
      </c>
      <c r="S32" s="660"/>
      <c r="T32" s="660"/>
      <c r="U32" s="660"/>
      <c r="V32" s="660"/>
      <c r="W32" s="660"/>
      <c r="X32" s="660"/>
      <c r="Y32" s="661"/>
      <c r="Z32" s="662">
        <v>6.1</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98.8</v>
      </c>
      <c r="BH32" s="729"/>
      <c r="BI32" s="729"/>
      <c r="BJ32" s="729"/>
      <c r="BK32" s="729"/>
      <c r="BL32" s="729"/>
      <c r="BM32" s="730">
        <v>91.3</v>
      </c>
      <c r="BN32" s="729"/>
      <c r="BO32" s="729"/>
      <c r="BP32" s="729"/>
      <c r="BQ32" s="731"/>
      <c r="BR32" s="728">
        <v>98.3</v>
      </c>
      <c r="BS32" s="729"/>
      <c r="BT32" s="729"/>
      <c r="BU32" s="729"/>
      <c r="BV32" s="729"/>
      <c r="BW32" s="729"/>
      <c r="BX32" s="730">
        <v>89.1</v>
      </c>
      <c r="BY32" s="729"/>
      <c r="BZ32" s="729"/>
      <c r="CA32" s="729"/>
      <c r="CB32" s="731"/>
      <c r="CD32" s="726"/>
      <c r="CE32" s="727"/>
      <c r="CF32" s="674" t="s">
        <v>310</v>
      </c>
      <c r="CG32" s="675"/>
      <c r="CH32" s="675"/>
      <c r="CI32" s="675"/>
      <c r="CJ32" s="675"/>
      <c r="CK32" s="675"/>
      <c r="CL32" s="675"/>
      <c r="CM32" s="675"/>
      <c r="CN32" s="675"/>
      <c r="CO32" s="675"/>
      <c r="CP32" s="675"/>
      <c r="CQ32" s="676"/>
      <c r="CR32" s="659" t="s">
        <v>122</v>
      </c>
      <c r="CS32" s="660"/>
      <c r="CT32" s="660"/>
      <c r="CU32" s="660"/>
      <c r="CV32" s="660"/>
      <c r="CW32" s="660"/>
      <c r="CX32" s="660"/>
      <c r="CY32" s="661"/>
      <c r="CZ32" s="664" t="s">
        <v>172</v>
      </c>
      <c r="DA32" s="693"/>
      <c r="DB32" s="693"/>
      <c r="DC32" s="697"/>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349968</v>
      </c>
      <c r="S33" s="660"/>
      <c r="T33" s="660"/>
      <c r="U33" s="660"/>
      <c r="V33" s="660"/>
      <c r="W33" s="660"/>
      <c r="X33" s="660"/>
      <c r="Y33" s="661"/>
      <c r="Z33" s="662">
        <v>3.2</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5085701</v>
      </c>
      <c r="CS33" s="695"/>
      <c r="CT33" s="695"/>
      <c r="CU33" s="695"/>
      <c r="CV33" s="695"/>
      <c r="CW33" s="695"/>
      <c r="CX33" s="695"/>
      <c r="CY33" s="696"/>
      <c r="CZ33" s="664">
        <v>48.5</v>
      </c>
      <c r="DA33" s="693"/>
      <c r="DB33" s="693"/>
      <c r="DC33" s="697"/>
      <c r="DD33" s="668">
        <v>3491676</v>
      </c>
      <c r="DE33" s="695"/>
      <c r="DF33" s="695"/>
      <c r="DG33" s="695"/>
      <c r="DH33" s="695"/>
      <c r="DI33" s="695"/>
      <c r="DJ33" s="695"/>
      <c r="DK33" s="696"/>
      <c r="DL33" s="668">
        <v>2452520</v>
      </c>
      <c r="DM33" s="695"/>
      <c r="DN33" s="695"/>
      <c r="DO33" s="695"/>
      <c r="DP33" s="695"/>
      <c r="DQ33" s="695"/>
      <c r="DR33" s="695"/>
      <c r="DS33" s="695"/>
      <c r="DT33" s="695"/>
      <c r="DU33" s="695"/>
      <c r="DV33" s="696"/>
      <c r="DW33" s="664">
        <v>39.5</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167556</v>
      </c>
      <c r="S34" s="660"/>
      <c r="T34" s="660"/>
      <c r="U34" s="660"/>
      <c r="V34" s="660"/>
      <c r="W34" s="660"/>
      <c r="X34" s="660"/>
      <c r="Y34" s="661"/>
      <c r="Z34" s="662">
        <v>1.5</v>
      </c>
      <c r="AA34" s="662"/>
      <c r="AB34" s="662"/>
      <c r="AC34" s="662"/>
      <c r="AD34" s="663">
        <v>82170</v>
      </c>
      <c r="AE34" s="663"/>
      <c r="AF34" s="663"/>
      <c r="AG34" s="663"/>
      <c r="AH34" s="663"/>
      <c r="AI34" s="663"/>
      <c r="AJ34" s="663"/>
      <c r="AK34" s="663"/>
      <c r="AL34" s="664">
        <v>1.4</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1562854</v>
      </c>
      <c r="CS34" s="660"/>
      <c r="CT34" s="660"/>
      <c r="CU34" s="660"/>
      <c r="CV34" s="660"/>
      <c r="CW34" s="660"/>
      <c r="CX34" s="660"/>
      <c r="CY34" s="661"/>
      <c r="CZ34" s="664">
        <v>14.9</v>
      </c>
      <c r="DA34" s="693"/>
      <c r="DB34" s="693"/>
      <c r="DC34" s="697"/>
      <c r="DD34" s="668">
        <v>1092953</v>
      </c>
      <c r="DE34" s="660"/>
      <c r="DF34" s="660"/>
      <c r="DG34" s="660"/>
      <c r="DH34" s="660"/>
      <c r="DI34" s="660"/>
      <c r="DJ34" s="660"/>
      <c r="DK34" s="661"/>
      <c r="DL34" s="668">
        <v>934772</v>
      </c>
      <c r="DM34" s="660"/>
      <c r="DN34" s="660"/>
      <c r="DO34" s="660"/>
      <c r="DP34" s="660"/>
      <c r="DQ34" s="660"/>
      <c r="DR34" s="660"/>
      <c r="DS34" s="660"/>
      <c r="DT34" s="660"/>
      <c r="DU34" s="660"/>
      <c r="DV34" s="661"/>
      <c r="DW34" s="664">
        <v>15.1</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926372</v>
      </c>
      <c r="S35" s="660"/>
      <c r="T35" s="660"/>
      <c r="U35" s="660"/>
      <c r="V35" s="660"/>
      <c r="W35" s="660"/>
      <c r="X35" s="660"/>
      <c r="Y35" s="661"/>
      <c r="Z35" s="662">
        <v>8.5</v>
      </c>
      <c r="AA35" s="662"/>
      <c r="AB35" s="662"/>
      <c r="AC35" s="662"/>
      <c r="AD35" s="663" t="s">
        <v>122</v>
      </c>
      <c r="AE35" s="663"/>
      <c r="AF35" s="663"/>
      <c r="AG35" s="663"/>
      <c r="AH35" s="663"/>
      <c r="AI35" s="663"/>
      <c r="AJ35" s="663"/>
      <c r="AK35" s="663"/>
      <c r="AL35" s="664" t="s">
        <v>122</v>
      </c>
      <c r="AM35" s="665"/>
      <c r="AN35" s="665"/>
      <c r="AO35" s="666"/>
      <c r="AP35" s="214"/>
      <c r="AQ35" s="732" t="s">
        <v>318</v>
      </c>
      <c r="AR35" s="733"/>
      <c r="AS35" s="733"/>
      <c r="AT35" s="733"/>
      <c r="AU35" s="733"/>
      <c r="AV35" s="733"/>
      <c r="AW35" s="733"/>
      <c r="AX35" s="733"/>
      <c r="AY35" s="734"/>
      <c r="AZ35" s="648">
        <v>1608177</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67487</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99481</v>
      </c>
      <c r="CS35" s="695"/>
      <c r="CT35" s="695"/>
      <c r="CU35" s="695"/>
      <c r="CV35" s="695"/>
      <c r="CW35" s="695"/>
      <c r="CX35" s="695"/>
      <c r="CY35" s="696"/>
      <c r="CZ35" s="664">
        <v>0.9</v>
      </c>
      <c r="DA35" s="693"/>
      <c r="DB35" s="693"/>
      <c r="DC35" s="697"/>
      <c r="DD35" s="668">
        <v>96286</v>
      </c>
      <c r="DE35" s="695"/>
      <c r="DF35" s="695"/>
      <c r="DG35" s="695"/>
      <c r="DH35" s="695"/>
      <c r="DI35" s="695"/>
      <c r="DJ35" s="695"/>
      <c r="DK35" s="696"/>
      <c r="DL35" s="668">
        <v>96286</v>
      </c>
      <c r="DM35" s="695"/>
      <c r="DN35" s="695"/>
      <c r="DO35" s="695"/>
      <c r="DP35" s="695"/>
      <c r="DQ35" s="695"/>
      <c r="DR35" s="695"/>
      <c r="DS35" s="695"/>
      <c r="DT35" s="695"/>
      <c r="DU35" s="695"/>
      <c r="DV35" s="696"/>
      <c r="DW35" s="664">
        <v>1.6</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322</v>
      </c>
      <c r="AR36" s="737"/>
      <c r="AS36" s="737"/>
      <c r="AT36" s="737"/>
      <c r="AU36" s="737"/>
      <c r="AV36" s="737"/>
      <c r="AW36" s="737"/>
      <c r="AX36" s="737"/>
      <c r="AY36" s="738"/>
      <c r="AZ36" s="659">
        <v>521505</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-610</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1589903</v>
      </c>
      <c r="CS36" s="660"/>
      <c r="CT36" s="660"/>
      <c r="CU36" s="660"/>
      <c r="CV36" s="660"/>
      <c r="CW36" s="660"/>
      <c r="CX36" s="660"/>
      <c r="CY36" s="661"/>
      <c r="CZ36" s="664">
        <v>15.2</v>
      </c>
      <c r="DA36" s="693"/>
      <c r="DB36" s="693"/>
      <c r="DC36" s="697"/>
      <c r="DD36" s="668">
        <v>1165741</v>
      </c>
      <c r="DE36" s="660"/>
      <c r="DF36" s="660"/>
      <c r="DG36" s="660"/>
      <c r="DH36" s="660"/>
      <c r="DI36" s="660"/>
      <c r="DJ36" s="660"/>
      <c r="DK36" s="661"/>
      <c r="DL36" s="668">
        <v>683587</v>
      </c>
      <c r="DM36" s="660"/>
      <c r="DN36" s="660"/>
      <c r="DO36" s="660"/>
      <c r="DP36" s="660"/>
      <c r="DQ36" s="660"/>
      <c r="DR36" s="660"/>
      <c r="DS36" s="660"/>
      <c r="DT36" s="660"/>
      <c r="DU36" s="660"/>
      <c r="DV36" s="661"/>
      <c r="DW36" s="664">
        <v>11</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271622</v>
      </c>
      <c r="S37" s="660"/>
      <c r="T37" s="660"/>
      <c r="U37" s="660"/>
      <c r="V37" s="660"/>
      <c r="W37" s="660"/>
      <c r="X37" s="660"/>
      <c r="Y37" s="661"/>
      <c r="Z37" s="662">
        <v>2.5</v>
      </c>
      <c r="AA37" s="662"/>
      <c r="AB37" s="662"/>
      <c r="AC37" s="662"/>
      <c r="AD37" s="663" t="s">
        <v>122</v>
      </c>
      <c r="AE37" s="663"/>
      <c r="AF37" s="663"/>
      <c r="AG37" s="663"/>
      <c r="AH37" s="663"/>
      <c r="AI37" s="663"/>
      <c r="AJ37" s="663"/>
      <c r="AK37" s="663"/>
      <c r="AL37" s="664" t="s">
        <v>122</v>
      </c>
      <c r="AM37" s="665"/>
      <c r="AN37" s="665"/>
      <c r="AO37" s="666"/>
      <c r="AQ37" s="736" t="s">
        <v>326</v>
      </c>
      <c r="AR37" s="737"/>
      <c r="AS37" s="737"/>
      <c r="AT37" s="737"/>
      <c r="AU37" s="737"/>
      <c r="AV37" s="737"/>
      <c r="AW37" s="737"/>
      <c r="AX37" s="737"/>
      <c r="AY37" s="738"/>
      <c r="AZ37" s="659">
        <v>20101</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3547</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505117</v>
      </c>
      <c r="CS37" s="695"/>
      <c r="CT37" s="695"/>
      <c r="CU37" s="695"/>
      <c r="CV37" s="695"/>
      <c r="CW37" s="695"/>
      <c r="CX37" s="695"/>
      <c r="CY37" s="696"/>
      <c r="CZ37" s="664">
        <v>4.8</v>
      </c>
      <c r="DA37" s="693"/>
      <c r="DB37" s="693"/>
      <c r="DC37" s="697"/>
      <c r="DD37" s="668">
        <v>494617</v>
      </c>
      <c r="DE37" s="695"/>
      <c r="DF37" s="695"/>
      <c r="DG37" s="695"/>
      <c r="DH37" s="695"/>
      <c r="DI37" s="695"/>
      <c r="DJ37" s="695"/>
      <c r="DK37" s="696"/>
      <c r="DL37" s="668">
        <v>316936</v>
      </c>
      <c r="DM37" s="695"/>
      <c r="DN37" s="695"/>
      <c r="DO37" s="695"/>
      <c r="DP37" s="695"/>
      <c r="DQ37" s="695"/>
      <c r="DR37" s="695"/>
      <c r="DS37" s="695"/>
      <c r="DT37" s="695"/>
      <c r="DU37" s="695"/>
      <c r="DV37" s="696"/>
      <c r="DW37" s="664">
        <v>5.0999999999999996</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10856023</v>
      </c>
      <c r="S38" s="740"/>
      <c r="T38" s="740"/>
      <c r="U38" s="740"/>
      <c r="V38" s="740"/>
      <c r="W38" s="740"/>
      <c r="X38" s="740"/>
      <c r="Y38" s="741"/>
      <c r="Z38" s="742">
        <v>100</v>
      </c>
      <c r="AA38" s="742"/>
      <c r="AB38" s="742"/>
      <c r="AC38" s="742"/>
      <c r="AD38" s="743">
        <v>5938795</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17292</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5618</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1055320</v>
      </c>
      <c r="CS38" s="660"/>
      <c r="CT38" s="660"/>
      <c r="CU38" s="660"/>
      <c r="CV38" s="660"/>
      <c r="CW38" s="660"/>
      <c r="CX38" s="660"/>
      <c r="CY38" s="661"/>
      <c r="CZ38" s="664">
        <v>10.1</v>
      </c>
      <c r="DA38" s="693"/>
      <c r="DB38" s="693"/>
      <c r="DC38" s="697"/>
      <c r="DD38" s="668">
        <v>859555</v>
      </c>
      <c r="DE38" s="660"/>
      <c r="DF38" s="660"/>
      <c r="DG38" s="660"/>
      <c r="DH38" s="660"/>
      <c r="DI38" s="660"/>
      <c r="DJ38" s="660"/>
      <c r="DK38" s="661"/>
      <c r="DL38" s="668">
        <v>736961</v>
      </c>
      <c r="DM38" s="660"/>
      <c r="DN38" s="660"/>
      <c r="DO38" s="660"/>
      <c r="DP38" s="660"/>
      <c r="DQ38" s="660"/>
      <c r="DR38" s="660"/>
      <c r="DS38" s="660"/>
      <c r="DT38" s="660"/>
      <c r="DU38" s="660"/>
      <c r="DV38" s="661"/>
      <c r="DW38" s="664">
        <v>11.9</v>
      </c>
      <c r="DX38" s="693"/>
      <c r="DY38" s="693"/>
      <c r="DZ38" s="693"/>
      <c r="EA38" s="693"/>
      <c r="EB38" s="693"/>
      <c r="EC38" s="694"/>
    </row>
    <row r="39" spans="2:133" ht="11.25" customHeight="1">
      <c r="AQ39" s="736" t="s">
        <v>333</v>
      </c>
      <c r="AR39" s="737"/>
      <c r="AS39" s="737"/>
      <c r="AT39" s="737"/>
      <c r="AU39" s="737"/>
      <c r="AV39" s="737"/>
      <c r="AW39" s="737"/>
      <c r="AX39" s="737"/>
      <c r="AY39" s="738"/>
      <c r="AZ39" s="659">
        <v>14415</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84</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743883</v>
      </c>
      <c r="CS39" s="695"/>
      <c r="CT39" s="695"/>
      <c r="CU39" s="695"/>
      <c r="CV39" s="695"/>
      <c r="CW39" s="695"/>
      <c r="CX39" s="695"/>
      <c r="CY39" s="696"/>
      <c r="CZ39" s="664">
        <v>7.1</v>
      </c>
      <c r="DA39" s="693"/>
      <c r="DB39" s="693"/>
      <c r="DC39" s="697"/>
      <c r="DD39" s="668">
        <v>276227</v>
      </c>
      <c r="DE39" s="695"/>
      <c r="DF39" s="695"/>
      <c r="DG39" s="695"/>
      <c r="DH39" s="695"/>
      <c r="DI39" s="695"/>
      <c r="DJ39" s="695"/>
      <c r="DK39" s="696"/>
      <c r="DL39" s="668" t="s">
        <v>337</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338</v>
      </c>
      <c r="AR40" s="737"/>
      <c r="AS40" s="737"/>
      <c r="AT40" s="737"/>
      <c r="AU40" s="737"/>
      <c r="AV40" s="737"/>
      <c r="AW40" s="737"/>
      <c r="AX40" s="737"/>
      <c r="AY40" s="738"/>
      <c r="AZ40" s="659">
        <v>277546</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114</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34260</v>
      </c>
      <c r="CS40" s="660"/>
      <c r="CT40" s="660"/>
      <c r="CU40" s="660"/>
      <c r="CV40" s="660"/>
      <c r="CW40" s="660"/>
      <c r="CX40" s="660"/>
      <c r="CY40" s="661"/>
      <c r="CZ40" s="664">
        <v>0.3</v>
      </c>
      <c r="DA40" s="693"/>
      <c r="DB40" s="693"/>
      <c r="DC40" s="697"/>
      <c r="DD40" s="668">
        <v>914</v>
      </c>
      <c r="DE40" s="660"/>
      <c r="DF40" s="660"/>
      <c r="DG40" s="660"/>
      <c r="DH40" s="660"/>
      <c r="DI40" s="660"/>
      <c r="DJ40" s="660"/>
      <c r="DK40" s="661"/>
      <c r="DL40" s="668">
        <v>914</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341</v>
      </c>
      <c r="AR41" s="747"/>
      <c r="AS41" s="747"/>
      <c r="AT41" s="747"/>
      <c r="AU41" s="747"/>
      <c r="AV41" s="747"/>
      <c r="AW41" s="747"/>
      <c r="AX41" s="747"/>
      <c r="AY41" s="748"/>
      <c r="AZ41" s="739">
        <v>757318</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326</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337</v>
      </c>
      <c r="CS41" s="695"/>
      <c r="CT41" s="695"/>
      <c r="CU41" s="695"/>
      <c r="CV41" s="695"/>
      <c r="CW41" s="695"/>
      <c r="CX41" s="695"/>
      <c r="CY41" s="696"/>
      <c r="CZ41" s="664" t="s">
        <v>337</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1117417</v>
      </c>
      <c r="CS42" s="660"/>
      <c r="CT42" s="660"/>
      <c r="CU42" s="660"/>
      <c r="CV42" s="660"/>
      <c r="CW42" s="660"/>
      <c r="CX42" s="660"/>
      <c r="CY42" s="661"/>
      <c r="CZ42" s="664">
        <v>10.7</v>
      </c>
      <c r="DA42" s="665"/>
      <c r="DB42" s="665"/>
      <c r="DC42" s="760"/>
      <c r="DD42" s="668">
        <v>335024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23659</v>
      </c>
      <c r="CS43" s="695"/>
      <c r="CT43" s="695"/>
      <c r="CU43" s="695"/>
      <c r="CV43" s="695"/>
      <c r="CW43" s="695"/>
      <c r="CX43" s="695"/>
      <c r="CY43" s="696"/>
      <c r="CZ43" s="664">
        <v>0.2</v>
      </c>
      <c r="DA43" s="693"/>
      <c r="DB43" s="693"/>
      <c r="DC43" s="697"/>
      <c r="DD43" s="668">
        <v>23659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298</v>
      </c>
      <c r="CE44" s="772"/>
      <c r="CF44" s="656" t="s">
        <v>349</v>
      </c>
      <c r="CG44" s="657"/>
      <c r="CH44" s="657"/>
      <c r="CI44" s="657"/>
      <c r="CJ44" s="657"/>
      <c r="CK44" s="657"/>
      <c r="CL44" s="657"/>
      <c r="CM44" s="657"/>
      <c r="CN44" s="657"/>
      <c r="CO44" s="657"/>
      <c r="CP44" s="657"/>
      <c r="CQ44" s="658"/>
      <c r="CR44" s="659">
        <v>1109795</v>
      </c>
      <c r="CS44" s="660"/>
      <c r="CT44" s="660"/>
      <c r="CU44" s="660"/>
      <c r="CV44" s="660"/>
      <c r="CW44" s="660"/>
      <c r="CX44" s="660"/>
      <c r="CY44" s="661"/>
      <c r="CZ44" s="664">
        <v>10.6</v>
      </c>
      <c r="DA44" s="665"/>
      <c r="DB44" s="665"/>
      <c r="DC44" s="760"/>
      <c r="DD44" s="668">
        <v>331052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457446</v>
      </c>
      <c r="CS45" s="695"/>
      <c r="CT45" s="695"/>
      <c r="CU45" s="695"/>
      <c r="CV45" s="695"/>
      <c r="CW45" s="695"/>
      <c r="CX45" s="695"/>
      <c r="CY45" s="696"/>
      <c r="CZ45" s="664">
        <v>4.4000000000000004</v>
      </c>
      <c r="DA45" s="693"/>
      <c r="DB45" s="693"/>
      <c r="DC45" s="697"/>
      <c r="DD45" s="668">
        <v>50190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641319</v>
      </c>
      <c r="CS46" s="660"/>
      <c r="CT46" s="660"/>
      <c r="CU46" s="660"/>
      <c r="CV46" s="660"/>
      <c r="CW46" s="660"/>
      <c r="CX46" s="660"/>
      <c r="CY46" s="661"/>
      <c r="CZ46" s="664">
        <v>6.1</v>
      </c>
      <c r="DA46" s="665"/>
      <c r="DB46" s="665"/>
      <c r="DC46" s="760"/>
      <c r="DD46" s="668">
        <v>270032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7622</v>
      </c>
      <c r="CS47" s="695"/>
      <c r="CT47" s="695"/>
      <c r="CU47" s="695"/>
      <c r="CV47" s="695"/>
      <c r="CW47" s="695"/>
      <c r="CX47" s="695"/>
      <c r="CY47" s="696"/>
      <c r="CZ47" s="664">
        <v>0.1</v>
      </c>
      <c r="DA47" s="693"/>
      <c r="DB47" s="693"/>
      <c r="DC47" s="697"/>
      <c r="DD47" s="668">
        <v>3972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122</v>
      </c>
      <c r="CS48" s="660"/>
      <c r="CT48" s="660"/>
      <c r="CU48" s="660"/>
      <c r="CV48" s="660"/>
      <c r="CW48" s="660"/>
      <c r="CX48" s="660"/>
      <c r="CY48" s="661"/>
      <c r="CZ48" s="664" t="s">
        <v>337</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10476692</v>
      </c>
      <c r="CS49" s="729"/>
      <c r="CT49" s="729"/>
      <c r="CU49" s="729"/>
      <c r="CV49" s="729"/>
      <c r="CW49" s="729"/>
      <c r="CX49" s="729"/>
      <c r="CY49" s="761"/>
      <c r="CZ49" s="744">
        <v>100</v>
      </c>
      <c r="DA49" s="762"/>
      <c r="DB49" s="762"/>
      <c r="DC49" s="763"/>
      <c r="DD49" s="764">
        <v>7063375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Wqyqq4mol6MD/wKyvzvEVnf+w8QalFQEjrdUYLw6UPnuT1QPC3AargeBWd/5Qh3Lp1EHmBrD68/LxTrF5ORrHw==" saltValue="kNUx8NzKIf1UViLn2IzgX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60" zoomScaleNormal="60" zoomScaleSheetLayoutView="70" workbookViewId="0">
      <selection activeCell="A25" sqref="A25:BI2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10907</v>
      </c>
      <c r="R7" s="795"/>
      <c r="S7" s="795"/>
      <c r="T7" s="795"/>
      <c r="U7" s="795"/>
      <c r="V7" s="795">
        <v>10531</v>
      </c>
      <c r="W7" s="795"/>
      <c r="X7" s="795"/>
      <c r="Y7" s="795"/>
      <c r="Z7" s="795"/>
      <c r="AA7" s="795">
        <v>376</v>
      </c>
      <c r="AB7" s="795"/>
      <c r="AC7" s="795"/>
      <c r="AD7" s="795"/>
      <c r="AE7" s="796"/>
      <c r="AF7" s="797">
        <v>256</v>
      </c>
      <c r="AG7" s="798"/>
      <c r="AH7" s="798"/>
      <c r="AI7" s="798"/>
      <c r="AJ7" s="799"/>
      <c r="AK7" s="834">
        <v>664</v>
      </c>
      <c r="AL7" s="835"/>
      <c r="AM7" s="835"/>
      <c r="AN7" s="835"/>
      <c r="AO7" s="835"/>
      <c r="AP7" s="835">
        <v>12812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591</v>
      </c>
      <c r="BT7" s="839"/>
      <c r="BU7" s="839"/>
      <c r="BV7" s="839"/>
      <c r="BW7" s="839"/>
      <c r="BX7" s="839"/>
      <c r="BY7" s="839"/>
      <c r="BZ7" s="839"/>
      <c r="CA7" s="839"/>
      <c r="CB7" s="839"/>
      <c r="CC7" s="839"/>
      <c r="CD7" s="839"/>
      <c r="CE7" s="839"/>
      <c r="CF7" s="839"/>
      <c r="CG7" s="840"/>
      <c r="CH7" s="831">
        <v>-37</v>
      </c>
      <c r="CI7" s="832"/>
      <c r="CJ7" s="832"/>
      <c r="CK7" s="832"/>
      <c r="CL7" s="833"/>
      <c r="CM7" s="831">
        <v>1398</v>
      </c>
      <c r="CN7" s="832"/>
      <c r="CO7" s="832"/>
      <c r="CP7" s="832"/>
      <c r="CQ7" s="833"/>
      <c r="CR7" s="831">
        <v>5</v>
      </c>
      <c r="CS7" s="832"/>
      <c r="CT7" s="832"/>
      <c r="CU7" s="832"/>
      <c r="CV7" s="833"/>
      <c r="CW7" s="831" t="s">
        <v>600</v>
      </c>
      <c r="CX7" s="832"/>
      <c r="CY7" s="832"/>
      <c r="CZ7" s="832"/>
      <c r="DA7" s="833"/>
      <c r="DB7" s="831" t="s">
        <v>600</v>
      </c>
      <c r="DC7" s="832"/>
      <c r="DD7" s="832"/>
      <c r="DE7" s="832"/>
      <c r="DF7" s="833"/>
      <c r="DG7" s="831" t="s">
        <v>600</v>
      </c>
      <c r="DH7" s="832"/>
      <c r="DI7" s="832"/>
      <c r="DJ7" s="832"/>
      <c r="DK7" s="833"/>
      <c r="DL7" s="831" t="s">
        <v>600</v>
      </c>
      <c r="DM7" s="832"/>
      <c r="DN7" s="832"/>
      <c r="DO7" s="832"/>
      <c r="DP7" s="833"/>
      <c r="DQ7" s="831" t="s">
        <v>600</v>
      </c>
      <c r="DR7" s="832"/>
      <c r="DS7" s="832"/>
      <c r="DT7" s="832"/>
      <c r="DU7" s="833"/>
      <c r="DV7" s="812"/>
      <c r="DW7" s="813"/>
      <c r="DX7" s="813"/>
      <c r="DY7" s="813"/>
      <c r="DZ7" s="814"/>
      <c r="EA7" s="234"/>
    </row>
    <row r="8" spans="1:131" s="235" customFormat="1" ht="26.25" customHeight="1">
      <c r="A8" s="241">
        <v>2</v>
      </c>
      <c r="B8" s="815" t="s">
        <v>378</v>
      </c>
      <c r="C8" s="816"/>
      <c r="D8" s="816"/>
      <c r="E8" s="816"/>
      <c r="F8" s="816"/>
      <c r="G8" s="816"/>
      <c r="H8" s="816"/>
      <c r="I8" s="816"/>
      <c r="J8" s="816"/>
      <c r="K8" s="816"/>
      <c r="L8" s="816"/>
      <c r="M8" s="816"/>
      <c r="N8" s="816"/>
      <c r="O8" s="816"/>
      <c r="P8" s="817"/>
      <c r="Q8" s="818">
        <v>24</v>
      </c>
      <c r="R8" s="819"/>
      <c r="S8" s="819"/>
      <c r="T8" s="819"/>
      <c r="U8" s="819"/>
      <c r="V8" s="819">
        <v>21</v>
      </c>
      <c r="W8" s="819"/>
      <c r="X8" s="819"/>
      <c r="Y8" s="819"/>
      <c r="Z8" s="819"/>
      <c r="AA8" s="819">
        <v>3</v>
      </c>
      <c r="AB8" s="819"/>
      <c r="AC8" s="819"/>
      <c r="AD8" s="819"/>
      <c r="AE8" s="820"/>
      <c r="AF8" s="821">
        <v>3</v>
      </c>
      <c r="AG8" s="822"/>
      <c r="AH8" s="822"/>
      <c r="AI8" s="822"/>
      <c r="AJ8" s="823"/>
      <c r="AK8" s="824">
        <v>0</v>
      </c>
      <c r="AL8" s="825"/>
      <c r="AM8" s="825"/>
      <c r="AN8" s="825"/>
      <c r="AO8" s="825"/>
      <c r="AP8" s="825">
        <v>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592</v>
      </c>
      <c r="BT8" s="829"/>
      <c r="BU8" s="829"/>
      <c r="BV8" s="829"/>
      <c r="BW8" s="829"/>
      <c r="BX8" s="829"/>
      <c r="BY8" s="829"/>
      <c r="BZ8" s="829"/>
      <c r="CA8" s="829"/>
      <c r="CB8" s="829"/>
      <c r="CC8" s="829"/>
      <c r="CD8" s="829"/>
      <c r="CE8" s="829"/>
      <c r="CF8" s="829"/>
      <c r="CG8" s="830"/>
      <c r="CH8" s="841">
        <v>-1</v>
      </c>
      <c r="CI8" s="842"/>
      <c r="CJ8" s="842"/>
      <c r="CK8" s="842"/>
      <c r="CL8" s="843"/>
      <c r="CM8" s="841">
        <v>56</v>
      </c>
      <c r="CN8" s="842"/>
      <c r="CO8" s="842"/>
      <c r="CP8" s="842"/>
      <c r="CQ8" s="843"/>
      <c r="CR8" s="841">
        <v>60</v>
      </c>
      <c r="CS8" s="842"/>
      <c r="CT8" s="842"/>
      <c r="CU8" s="842"/>
      <c r="CV8" s="843"/>
      <c r="CW8" s="841">
        <v>5</v>
      </c>
      <c r="CX8" s="842"/>
      <c r="CY8" s="842"/>
      <c r="CZ8" s="842"/>
      <c r="DA8" s="843"/>
      <c r="DB8" s="841" t="s">
        <v>599</v>
      </c>
      <c r="DC8" s="842"/>
      <c r="DD8" s="842"/>
      <c r="DE8" s="842"/>
      <c r="DF8" s="843"/>
      <c r="DG8" s="841" t="s">
        <v>600</v>
      </c>
      <c r="DH8" s="842"/>
      <c r="DI8" s="842"/>
      <c r="DJ8" s="842"/>
      <c r="DK8" s="843"/>
      <c r="DL8" s="841" t="s">
        <v>600</v>
      </c>
      <c r="DM8" s="842"/>
      <c r="DN8" s="842"/>
      <c r="DO8" s="842"/>
      <c r="DP8" s="843"/>
      <c r="DQ8" s="841" t="s">
        <v>600</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10928</v>
      </c>
      <c r="R23" s="854"/>
      <c r="S23" s="854"/>
      <c r="T23" s="854"/>
      <c r="U23" s="854"/>
      <c r="V23" s="854">
        <v>10549</v>
      </c>
      <c r="W23" s="854"/>
      <c r="X23" s="854"/>
      <c r="Y23" s="854"/>
      <c r="Z23" s="854"/>
      <c r="AA23" s="854">
        <v>379</v>
      </c>
      <c r="AB23" s="854"/>
      <c r="AC23" s="854"/>
      <c r="AD23" s="854"/>
      <c r="AE23" s="855"/>
      <c r="AF23" s="856">
        <v>259</v>
      </c>
      <c r="AG23" s="854"/>
      <c r="AH23" s="854"/>
      <c r="AI23" s="854"/>
      <c r="AJ23" s="857"/>
      <c r="AK23" s="858"/>
      <c r="AL23" s="859"/>
      <c r="AM23" s="859"/>
      <c r="AN23" s="859"/>
      <c r="AO23" s="859"/>
      <c r="AP23" s="854">
        <v>12813</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540</v>
      </c>
      <c r="R28" s="883"/>
      <c r="S28" s="883"/>
      <c r="T28" s="883"/>
      <c r="U28" s="883"/>
      <c r="V28" s="883">
        <v>535</v>
      </c>
      <c r="W28" s="883"/>
      <c r="X28" s="883"/>
      <c r="Y28" s="883"/>
      <c r="Z28" s="883"/>
      <c r="AA28" s="883">
        <v>5</v>
      </c>
      <c r="AB28" s="883"/>
      <c r="AC28" s="883"/>
      <c r="AD28" s="883"/>
      <c r="AE28" s="884"/>
      <c r="AF28" s="885">
        <v>5</v>
      </c>
      <c r="AG28" s="883"/>
      <c r="AH28" s="883"/>
      <c r="AI28" s="883"/>
      <c r="AJ28" s="886"/>
      <c r="AK28" s="887">
        <v>99</v>
      </c>
      <c r="AL28" s="878"/>
      <c r="AM28" s="878"/>
      <c r="AN28" s="878"/>
      <c r="AO28" s="878"/>
      <c r="AP28" s="878">
        <v>0</v>
      </c>
      <c r="AQ28" s="878"/>
      <c r="AR28" s="878"/>
      <c r="AS28" s="878"/>
      <c r="AT28" s="878"/>
      <c r="AU28" s="878">
        <v>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3172</v>
      </c>
      <c r="R29" s="819"/>
      <c r="S29" s="819"/>
      <c r="T29" s="819"/>
      <c r="U29" s="819"/>
      <c r="V29" s="819">
        <v>3105</v>
      </c>
      <c r="W29" s="819"/>
      <c r="X29" s="819"/>
      <c r="Y29" s="819"/>
      <c r="Z29" s="819"/>
      <c r="AA29" s="819">
        <v>67</v>
      </c>
      <c r="AB29" s="819"/>
      <c r="AC29" s="819"/>
      <c r="AD29" s="819"/>
      <c r="AE29" s="820"/>
      <c r="AF29" s="821">
        <v>67</v>
      </c>
      <c r="AG29" s="822"/>
      <c r="AH29" s="822"/>
      <c r="AI29" s="822"/>
      <c r="AJ29" s="823"/>
      <c r="AK29" s="890">
        <v>278</v>
      </c>
      <c r="AL29" s="891"/>
      <c r="AM29" s="891"/>
      <c r="AN29" s="891"/>
      <c r="AO29" s="891"/>
      <c r="AP29" s="891">
        <v>0</v>
      </c>
      <c r="AQ29" s="891"/>
      <c r="AR29" s="891"/>
      <c r="AS29" s="891"/>
      <c r="AT29" s="891"/>
      <c r="AU29" s="891">
        <v>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2531</v>
      </c>
      <c r="R30" s="819"/>
      <c r="S30" s="819"/>
      <c r="T30" s="819"/>
      <c r="U30" s="819"/>
      <c r="V30" s="819">
        <v>2404</v>
      </c>
      <c r="W30" s="819"/>
      <c r="X30" s="819"/>
      <c r="Y30" s="819"/>
      <c r="Z30" s="819"/>
      <c r="AA30" s="819">
        <v>127</v>
      </c>
      <c r="AB30" s="819"/>
      <c r="AC30" s="819"/>
      <c r="AD30" s="819"/>
      <c r="AE30" s="820"/>
      <c r="AF30" s="821">
        <v>127</v>
      </c>
      <c r="AG30" s="822"/>
      <c r="AH30" s="822"/>
      <c r="AI30" s="822"/>
      <c r="AJ30" s="823"/>
      <c r="AK30" s="890">
        <v>362</v>
      </c>
      <c r="AL30" s="891"/>
      <c r="AM30" s="891"/>
      <c r="AN30" s="891"/>
      <c r="AO30" s="891"/>
      <c r="AP30" s="891">
        <v>0</v>
      </c>
      <c r="AQ30" s="891"/>
      <c r="AR30" s="891"/>
      <c r="AS30" s="891"/>
      <c r="AT30" s="891"/>
      <c r="AU30" s="891">
        <v>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9</v>
      </c>
      <c r="R31" s="819"/>
      <c r="S31" s="819"/>
      <c r="T31" s="819"/>
      <c r="U31" s="819"/>
      <c r="V31" s="819">
        <v>9</v>
      </c>
      <c r="W31" s="819"/>
      <c r="X31" s="819"/>
      <c r="Y31" s="819"/>
      <c r="Z31" s="819"/>
      <c r="AA31" s="819">
        <v>0</v>
      </c>
      <c r="AB31" s="819"/>
      <c r="AC31" s="819"/>
      <c r="AD31" s="819"/>
      <c r="AE31" s="820"/>
      <c r="AF31" s="821" t="s">
        <v>397</v>
      </c>
      <c r="AG31" s="822"/>
      <c r="AH31" s="822"/>
      <c r="AI31" s="822"/>
      <c r="AJ31" s="823"/>
      <c r="AK31" s="890">
        <v>5</v>
      </c>
      <c r="AL31" s="891"/>
      <c r="AM31" s="891"/>
      <c r="AN31" s="891"/>
      <c r="AO31" s="891"/>
      <c r="AP31" s="891">
        <v>47</v>
      </c>
      <c r="AQ31" s="891"/>
      <c r="AR31" s="891"/>
      <c r="AS31" s="891"/>
      <c r="AT31" s="891"/>
      <c r="AU31" s="891">
        <v>29</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1985</v>
      </c>
      <c r="R32" s="819"/>
      <c r="S32" s="819"/>
      <c r="T32" s="819"/>
      <c r="U32" s="819"/>
      <c r="V32" s="819">
        <v>2205</v>
      </c>
      <c r="W32" s="819"/>
      <c r="X32" s="819"/>
      <c r="Y32" s="819"/>
      <c r="Z32" s="819"/>
      <c r="AA32" s="819">
        <v>-220</v>
      </c>
      <c r="AB32" s="819"/>
      <c r="AC32" s="819"/>
      <c r="AD32" s="819"/>
      <c r="AE32" s="820"/>
      <c r="AF32" s="821">
        <v>-238</v>
      </c>
      <c r="AG32" s="822"/>
      <c r="AH32" s="822"/>
      <c r="AI32" s="822"/>
      <c r="AJ32" s="823"/>
      <c r="AK32" s="890">
        <v>522</v>
      </c>
      <c r="AL32" s="891"/>
      <c r="AM32" s="891"/>
      <c r="AN32" s="891"/>
      <c r="AO32" s="891"/>
      <c r="AP32" s="891">
        <v>1833</v>
      </c>
      <c r="AQ32" s="891"/>
      <c r="AR32" s="891"/>
      <c r="AS32" s="891"/>
      <c r="AT32" s="891"/>
      <c r="AU32" s="891">
        <v>1159</v>
      </c>
      <c r="AV32" s="891"/>
      <c r="AW32" s="891"/>
      <c r="AX32" s="891"/>
      <c r="AY32" s="891"/>
      <c r="AZ32" s="892">
        <v>15</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v>534</v>
      </c>
      <c r="R33" s="819"/>
      <c r="S33" s="819"/>
      <c r="T33" s="819"/>
      <c r="U33" s="819"/>
      <c r="V33" s="819">
        <v>520</v>
      </c>
      <c r="W33" s="819"/>
      <c r="X33" s="819"/>
      <c r="Y33" s="819"/>
      <c r="Z33" s="819"/>
      <c r="AA33" s="819">
        <v>14</v>
      </c>
      <c r="AB33" s="819"/>
      <c r="AC33" s="819"/>
      <c r="AD33" s="819"/>
      <c r="AE33" s="820"/>
      <c r="AF33" s="821">
        <v>817</v>
      </c>
      <c r="AG33" s="822"/>
      <c r="AH33" s="822"/>
      <c r="AI33" s="822"/>
      <c r="AJ33" s="823"/>
      <c r="AK33" s="890">
        <v>20</v>
      </c>
      <c r="AL33" s="891"/>
      <c r="AM33" s="891"/>
      <c r="AN33" s="891"/>
      <c r="AO33" s="891"/>
      <c r="AP33" s="891">
        <v>1887</v>
      </c>
      <c r="AQ33" s="891"/>
      <c r="AR33" s="891"/>
      <c r="AS33" s="891"/>
      <c r="AT33" s="891"/>
      <c r="AU33" s="891">
        <v>172</v>
      </c>
      <c r="AV33" s="891"/>
      <c r="AW33" s="891"/>
      <c r="AX33" s="891"/>
      <c r="AY33" s="891"/>
      <c r="AZ33" s="892"/>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402</v>
      </c>
      <c r="C34" s="816"/>
      <c r="D34" s="816"/>
      <c r="E34" s="816"/>
      <c r="F34" s="816"/>
      <c r="G34" s="816"/>
      <c r="H34" s="816"/>
      <c r="I34" s="816"/>
      <c r="J34" s="816"/>
      <c r="K34" s="816"/>
      <c r="L34" s="816"/>
      <c r="M34" s="816"/>
      <c r="N34" s="816"/>
      <c r="O34" s="816"/>
      <c r="P34" s="817"/>
      <c r="Q34" s="818">
        <v>10</v>
      </c>
      <c r="R34" s="819"/>
      <c r="S34" s="819"/>
      <c r="T34" s="819"/>
      <c r="U34" s="819"/>
      <c r="V34" s="819">
        <v>14</v>
      </c>
      <c r="W34" s="819"/>
      <c r="X34" s="819"/>
      <c r="Y34" s="819"/>
      <c r="Z34" s="819"/>
      <c r="AA34" s="819">
        <v>-4</v>
      </c>
      <c r="AB34" s="819"/>
      <c r="AC34" s="819"/>
      <c r="AD34" s="819"/>
      <c r="AE34" s="820"/>
      <c r="AF34" s="821">
        <v>1</v>
      </c>
      <c r="AG34" s="822"/>
      <c r="AH34" s="822"/>
      <c r="AI34" s="822"/>
      <c r="AJ34" s="823"/>
      <c r="AK34" s="890">
        <v>11</v>
      </c>
      <c r="AL34" s="891"/>
      <c r="AM34" s="891"/>
      <c r="AN34" s="891"/>
      <c r="AO34" s="891"/>
      <c r="AP34" s="891">
        <v>6</v>
      </c>
      <c r="AQ34" s="891"/>
      <c r="AR34" s="891"/>
      <c r="AS34" s="891"/>
      <c r="AT34" s="891"/>
      <c r="AU34" s="891">
        <v>6</v>
      </c>
      <c r="AV34" s="891"/>
      <c r="AW34" s="891"/>
      <c r="AX34" s="891"/>
      <c r="AY34" s="891"/>
      <c r="AZ34" s="892"/>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404</v>
      </c>
      <c r="C35" s="816"/>
      <c r="D35" s="816"/>
      <c r="E35" s="816"/>
      <c r="F35" s="816"/>
      <c r="G35" s="816"/>
      <c r="H35" s="816"/>
      <c r="I35" s="816"/>
      <c r="J35" s="816"/>
      <c r="K35" s="816"/>
      <c r="L35" s="816"/>
      <c r="M35" s="816"/>
      <c r="N35" s="816"/>
      <c r="O35" s="816"/>
      <c r="P35" s="817"/>
      <c r="Q35" s="818">
        <v>44</v>
      </c>
      <c r="R35" s="819"/>
      <c r="S35" s="819"/>
      <c r="T35" s="819"/>
      <c r="U35" s="819"/>
      <c r="V35" s="819">
        <v>42</v>
      </c>
      <c r="W35" s="819"/>
      <c r="X35" s="819"/>
      <c r="Y35" s="819"/>
      <c r="Z35" s="819"/>
      <c r="AA35" s="819">
        <v>2</v>
      </c>
      <c r="AB35" s="819"/>
      <c r="AC35" s="819"/>
      <c r="AD35" s="819"/>
      <c r="AE35" s="820"/>
      <c r="AF35" s="821">
        <v>2</v>
      </c>
      <c r="AG35" s="822"/>
      <c r="AH35" s="822"/>
      <c r="AI35" s="822"/>
      <c r="AJ35" s="823"/>
      <c r="AK35" s="890">
        <v>14</v>
      </c>
      <c r="AL35" s="891"/>
      <c r="AM35" s="891"/>
      <c r="AN35" s="891"/>
      <c r="AO35" s="891"/>
      <c r="AP35" s="891">
        <v>73</v>
      </c>
      <c r="AQ35" s="891"/>
      <c r="AR35" s="891"/>
      <c r="AS35" s="891"/>
      <c r="AT35" s="891"/>
      <c r="AU35" s="891">
        <v>51</v>
      </c>
      <c r="AV35" s="891"/>
      <c r="AW35" s="891"/>
      <c r="AX35" s="891"/>
      <c r="AY35" s="891"/>
      <c r="AZ35" s="892"/>
      <c r="BA35" s="892"/>
      <c r="BB35" s="892"/>
      <c r="BC35" s="892"/>
      <c r="BD35" s="892"/>
      <c r="BE35" s="888" t="s">
        <v>405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781</v>
      </c>
      <c r="AG63" s="902"/>
      <c r="AH63" s="902"/>
      <c r="AI63" s="902"/>
      <c r="AJ63" s="903"/>
      <c r="AK63" s="904"/>
      <c r="AL63" s="899"/>
      <c r="AM63" s="899"/>
      <c r="AN63" s="899"/>
      <c r="AO63" s="899"/>
      <c r="AP63" s="902">
        <v>3846</v>
      </c>
      <c r="AQ63" s="902"/>
      <c r="AR63" s="902"/>
      <c r="AS63" s="902"/>
      <c r="AT63" s="902"/>
      <c r="AU63" s="902">
        <v>1417</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409</v>
      </c>
      <c r="B66" s="801"/>
      <c r="C66" s="801"/>
      <c r="D66" s="801"/>
      <c r="E66" s="801"/>
      <c r="F66" s="801"/>
      <c r="G66" s="801"/>
      <c r="H66" s="801"/>
      <c r="I66" s="801"/>
      <c r="J66" s="801"/>
      <c r="K66" s="801"/>
      <c r="L66" s="801"/>
      <c r="M66" s="801"/>
      <c r="N66" s="801"/>
      <c r="O66" s="801"/>
      <c r="P66" s="802"/>
      <c r="Q66" s="777" t="s">
        <v>410</v>
      </c>
      <c r="R66" s="778"/>
      <c r="S66" s="778"/>
      <c r="T66" s="778"/>
      <c r="U66" s="779"/>
      <c r="V66" s="777" t="s">
        <v>411</v>
      </c>
      <c r="W66" s="778"/>
      <c r="X66" s="778"/>
      <c r="Y66" s="778"/>
      <c r="Z66" s="779"/>
      <c r="AA66" s="777" t="s">
        <v>387</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576</v>
      </c>
      <c r="C68" s="930"/>
      <c r="D68" s="930"/>
      <c r="E68" s="930"/>
      <c r="F68" s="930"/>
      <c r="G68" s="930"/>
      <c r="H68" s="930"/>
      <c r="I68" s="930"/>
      <c r="J68" s="930"/>
      <c r="K68" s="930"/>
      <c r="L68" s="930"/>
      <c r="M68" s="930"/>
      <c r="N68" s="930"/>
      <c r="O68" s="930"/>
      <c r="P68" s="931"/>
      <c r="Q68" s="932">
        <v>8850</v>
      </c>
      <c r="R68" s="926"/>
      <c r="S68" s="926"/>
      <c r="T68" s="926"/>
      <c r="U68" s="926"/>
      <c r="V68" s="926">
        <v>7338</v>
      </c>
      <c r="W68" s="926"/>
      <c r="X68" s="926"/>
      <c r="Y68" s="926"/>
      <c r="Z68" s="926"/>
      <c r="AA68" s="926">
        <v>1512</v>
      </c>
      <c r="AB68" s="926"/>
      <c r="AC68" s="926"/>
      <c r="AD68" s="926"/>
      <c r="AE68" s="926"/>
      <c r="AF68" s="926">
        <v>1512</v>
      </c>
      <c r="AG68" s="926"/>
      <c r="AH68" s="926"/>
      <c r="AI68" s="926"/>
      <c r="AJ68" s="926"/>
      <c r="AK68" s="926">
        <v>0</v>
      </c>
      <c r="AL68" s="926"/>
      <c r="AM68" s="926"/>
      <c r="AN68" s="926"/>
      <c r="AO68" s="926"/>
      <c r="AP68" s="926">
        <v>0</v>
      </c>
      <c r="AQ68" s="926"/>
      <c r="AR68" s="926"/>
      <c r="AS68" s="926"/>
      <c r="AT68" s="926"/>
      <c r="AU68" s="926">
        <v>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577</v>
      </c>
      <c r="C69" s="934"/>
      <c r="D69" s="934"/>
      <c r="E69" s="934"/>
      <c r="F69" s="934"/>
      <c r="G69" s="934"/>
      <c r="H69" s="934"/>
      <c r="I69" s="934"/>
      <c r="J69" s="934"/>
      <c r="K69" s="934"/>
      <c r="L69" s="934"/>
      <c r="M69" s="934"/>
      <c r="N69" s="934"/>
      <c r="O69" s="934"/>
      <c r="P69" s="935"/>
      <c r="Q69" s="936">
        <v>378</v>
      </c>
      <c r="R69" s="891"/>
      <c r="S69" s="891"/>
      <c r="T69" s="891"/>
      <c r="U69" s="891"/>
      <c r="V69" s="891">
        <v>351</v>
      </c>
      <c r="W69" s="891"/>
      <c r="X69" s="891"/>
      <c r="Y69" s="891"/>
      <c r="Z69" s="891"/>
      <c r="AA69" s="891">
        <v>27</v>
      </c>
      <c r="AB69" s="891"/>
      <c r="AC69" s="891"/>
      <c r="AD69" s="891"/>
      <c r="AE69" s="891"/>
      <c r="AF69" s="891">
        <v>27</v>
      </c>
      <c r="AG69" s="891"/>
      <c r="AH69" s="891"/>
      <c r="AI69" s="891"/>
      <c r="AJ69" s="891"/>
      <c r="AK69" s="891">
        <v>6</v>
      </c>
      <c r="AL69" s="891"/>
      <c r="AM69" s="891"/>
      <c r="AN69" s="891"/>
      <c r="AO69" s="891"/>
      <c r="AP69" s="891">
        <v>140</v>
      </c>
      <c r="AQ69" s="891"/>
      <c r="AR69" s="891"/>
      <c r="AS69" s="891"/>
      <c r="AT69" s="891"/>
      <c r="AU69" s="891">
        <v>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578</v>
      </c>
      <c r="C70" s="934"/>
      <c r="D70" s="934"/>
      <c r="E70" s="934"/>
      <c r="F70" s="934"/>
      <c r="G70" s="934"/>
      <c r="H70" s="934"/>
      <c r="I70" s="934"/>
      <c r="J70" s="934"/>
      <c r="K70" s="934"/>
      <c r="L70" s="934"/>
      <c r="M70" s="934"/>
      <c r="N70" s="934"/>
      <c r="O70" s="934"/>
      <c r="P70" s="935"/>
      <c r="Q70" s="936">
        <v>329</v>
      </c>
      <c r="R70" s="891"/>
      <c r="S70" s="891"/>
      <c r="T70" s="891"/>
      <c r="U70" s="891"/>
      <c r="V70" s="891">
        <v>323</v>
      </c>
      <c r="W70" s="891"/>
      <c r="X70" s="891"/>
      <c r="Y70" s="891"/>
      <c r="Z70" s="891"/>
      <c r="AA70" s="891">
        <v>6</v>
      </c>
      <c r="AB70" s="891"/>
      <c r="AC70" s="891"/>
      <c r="AD70" s="891"/>
      <c r="AE70" s="891"/>
      <c r="AF70" s="891">
        <v>6</v>
      </c>
      <c r="AG70" s="891"/>
      <c r="AH70" s="891"/>
      <c r="AI70" s="891"/>
      <c r="AJ70" s="891"/>
      <c r="AK70" s="891">
        <v>0</v>
      </c>
      <c r="AL70" s="891"/>
      <c r="AM70" s="891"/>
      <c r="AN70" s="891"/>
      <c r="AO70" s="891"/>
      <c r="AP70" s="891">
        <v>151</v>
      </c>
      <c r="AQ70" s="891"/>
      <c r="AR70" s="891"/>
      <c r="AS70" s="891"/>
      <c r="AT70" s="891"/>
      <c r="AU70" s="891">
        <v>27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579</v>
      </c>
      <c r="C71" s="934"/>
      <c r="D71" s="934"/>
      <c r="E71" s="934"/>
      <c r="F71" s="934"/>
      <c r="G71" s="934"/>
      <c r="H71" s="934"/>
      <c r="I71" s="934"/>
      <c r="J71" s="934"/>
      <c r="K71" s="934"/>
      <c r="L71" s="934"/>
      <c r="M71" s="934"/>
      <c r="N71" s="934"/>
      <c r="O71" s="934"/>
      <c r="P71" s="935"/>
      <c r="Q71" s="936">
        <v>527</v>
      </c>
      <c r="R71" s="891"/>
      <c r="S71" s="891"/>
      <c r="T71" s="891"/>
      <c r="U71" s="891"/>
      <c r="V71" s="891">
        <v>520</v>
      </c>
      <c r="W71" s="891"/>
      <c r="X71" s="891"/>
      <c r="Y71" s="891"/>
      <c r="Z71" s="891"/>
      <c r="AA71" s="891">
        <v>7</v>
      </c>
      <c r="AB71" s="891"/>
      <c r="AC71" s="891"/>
      <c r="AD71" s="891"/>
      <c r="AE71" s="891"/>
      <c r="AF71" s="891">
        <v>7</v>
      </c>
      <c r="AG71" s="891"/>
      <c r="AH71" s="891"/>
      <c r="AI71" s="891"/>
      <c r="AJ71" s="891"/>
      <c r="AK71" s="891">
        <v>0</v>
      </c>
      <c r="AL71" s="891"/>
      <c r="AM71" s="891"/>
      <c r="AN71" s="891"/>
      <c r="AO71" s="891"/>
      <c r="AP71" s="891">
        <v>1227</v>
      </c>
      <c r="AQ71" s="891"/>
      <c r="AR71" s="891"/>
      <c r="AS71" s="891"/>
      <c r="AT71" s="891"/>
      <c r="AU71" s="891">
        <v>1048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580</v>
      </c>
      <c r="C72" s="934"/>
      <c r="D72" s="934"/>
      <c r="E72" s="934"/>
      <c r="F72" s="934"/>
      <c r="G72" s="934"/>
      <c r="H72" s="934"/>
      <c r="I72" s="934"/>
      <c r="J72" s="934"/>
      <c r="K72" s="934"/>
      <c r="L72" s="934"/>
      <c r="M72" s="934"/>
      <c r="N72" s="934"/>
      <c r="O72" s="934"/>
      <c r="P72" s="935"/>
      <c r="Q72" s="936">
        <v>142</v>
      </c>
      <c r="R72" s="891"/>
      <c r="S72" s="891"/>
      <c r="T72" s="891"/>
      <c r="U72" s="891"/>
      <c r="V72" s="891">
        <v>137</v>
      </c>
      <c r="W72" s="891"/>
      <c r="X72" s="891"/>
      <c r="Y72" s="891"/>
      <c r="Z72" s="891"/>
      <c r="AA72" s="891">
        <v>5</v>
      </c>
      <c r="AB72" s="891"/>
      <c r="AC72" s="891"/>
      <c r="AD72" s="891"/>
      <c r="AE72" s="891"/>
      <c r="AF72" s="891">
        <v>5</v>
      </c>
      <c r="AG72" s="891"/>
      <c r="AH72" s="891"/>
      <c r="AI72" s="891"/>
      <c r="AJ72" s="891"/>
      <c r="AK72" s="891">
        <v>0</v>
      </c>
      <c r="AL72" s="891"/>
      <c r="AM72" s="891"/>
      <c r="AN72" s="891"/>
      <c r="AO72" s="891"/>
      <c r="AP72" s="891">
        <v>0</v>
      </c>
      <c r="AQ72" s="891"/>
      <c r="AR72" s="891"/>
      <c r="AS72" s="891"/>
      <c r="AT72" s="891"/>
      <c r="AU72" s="891">
        <v>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581</v>
      </c>
      <c r="C73" s="934"/>
      <c r="D73" s="934"/>
      <c r="E73" s="934"/>
      <c r="F73" s="934"/>
      <c r="G73" s="934"/>
      <c r="H73" s="934"/>
      <c r="I73" s="934"/>
      <c r="J73" s="934"/>
      <c r="K73" s="934"/>
      <c r="L73" s="934"/>
      <c r="M73" s="934"/>
      <c r="N73" s="934"/>
      <c r="O73" s="934"/>
      <c r="P73" s="935"/>
      <c r="Q73" s="936">
        <v>133</v>
      </c>
      <c r="R73" s="891"/>
      <c r="S73" s="891"/>
      <c r="T73" s="891"/>
      <c r="U73" s="891"/>
      <c r="V73" s="891">
        <v>123</v>
      </c>
      <c r="W73" s="891"/>
      <c r="X73" s="891"/>
      <c r="Y73" s="891"/>
      <c r="Z73" s="891"/>
      <c r="AA73" s="891">
        <v>11</v>
      </c>
      <c r="AB73" s="891"/>
      <c r="AC73" s="891"/>
      <c r="AD73" s="891"/>
      <c r="AE73" s="891"/>
      <c r="AF73" s="891">
        <v>10</v>
      </c>
      <c r="AG73" s="891"/>
      <c r="AH73" s="891"/>
      <c r="AI73" s="891"/>
      <c r="AJ73" s="891"/>
      <c r="AK73" s="891">
        <v>0</v>
      </c>
      <c r="AL73" s="891"/>
      <c r="AM73" s="891"/>
      <c r="AN73" s="891"/>
      <c r="AO73" s="891"/>
      <c r="AP73" s="891">
        <v>0</v>
      </c>
      <c r="AQ73" s="891"/>
      <c r="AR73" s="891"/>
      <c r="AS73" s="891"/>
      <c r="AT73" s="891"/>
      <c r="AU73" s="891">
        <v>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582</v>
      </c>
      <c r="C74" s="934"/>
      <c r="D74" s="934"/>
      <c r="E74" s="934"/>
      <c r="F74" s="934"/>
      <c r="G74" s="934"/>
      <c r="H74" s="934"/>
      <c r="I74" s="934"/>
      <c r="J74" s="934"/>
      <c r="K74" s="934"/>
      <c r="L74" s="934"/>
      <c r="M74" s="934"/>
      <c r="N74" s="934"/>
      <c r="O74" s="934"/>
      <c r="P74" s="935"/>
      <c r="Q74" s="936">
        <v>389</v>
      </c>
      <c r="R74" s="891"/>
      <c r="S74" s="891"/>
      <c r="T74" s="891"/>
      <c r="U74" s="891"/>
      <c r="V74" s="891">
        <v>407</v>
      </c>
      <c r="W74" s="891"/>
      <c r="X74" s="891"/>
      <c r="Y74" s="891"/>
      <c r="Z74" s="891"/>
      <c r="AA74" s="891">
        <v>7</v>
      </c>
      <c r="AB74" s="891"/>
      <c r="AC74" s="891"/>
      <c r="AD74" s="891"/>
      <c r="AE74" s="891"/>
      <c r="AF74" s="891">
        <v>7</v>
      </c>
      <c r="AG74" s="891"/>
      <c r="AH74" s="891"/>
      <c r="AI74" s="891"/>
      <c r="AJ74" s="891"/>
      <c r="AK74" s="891">
        <v>0</v>
      </c>
      <c r="AL74" s="891"/>
      <c r="AM74" s="891"/>
      <c r="AN74" s="891"/>
      <c r="AO74" s="891"/>
      <c r="AP74" s="891">
        <v>649</v>
      </c>
      <c r="AQ74" s="891"/>
      <c r="AR74" s="891"/>
      <c r="AS74" s="891"/>
      <c r="AT74" s="891"/>
      <c r="AU74" s="891">
        <v>51</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583</v>
      </c>
      <c r="C75" s="934"/>
      <c r="D75" s="934"/>
      <c r="E75" s="934"/>
      <c r="F75" s="934"/>
      <c r="G75" s="934"/>
      <c r="H75" s="934"/>
      <c r="I75" s="934"/>
      <c r="J75" s="934"/>
      <c r="K75" s="934"/>
      <c r="L75" s="934"/>
      <c r="M75" s="934"/>
      <c r="N75" s="934"/>
      <c r="O75" s="934"/>
      <c r="P75" s="935"/>
      <c r="Q75" s="939">
        <v>51</v>
      </c>
      <c r="R75" s="940"/>
      <c r="S75" s="940"/>
      <c r="T75" s="940"/>
      <c r="U75" s="890"/>
      <c r="V75" s="941">
        <v>45</v>
      </c>
      <c r="W75" s="940"/>
      <c r="X75" s="940"/>
      <c r="Y75" s="940"/>
      <c r="Z75" s="890"/>
      <c r="AA75" s="941">
        <v>5</v>
      </c>
      <c r="AB75" s="940"/>
      <c r="AC75" s="940"/>
      <c r="AD75" s="940"/>
      <c r="AE75" s="890"/>
      <c r="AF75" s="941">
        <v>5</v>
      </c>
      <c r="AG75" s="940"/>
      <c r="AH75" s="940"/>
      <c r="AI75" s="940"/>
      <c r="AJ75" s="890"/>
      <c r="AK75" s="941">
        <v>0</v>
      </c>
      <c r="AL75" s="940"/>
      <c r="AM75" s="940"/>
      <c r="AN75" s="940"/>
      <c r="AO75" s="890"/>
      <c r="AP75" s="941">
        <v>0</v>
      </c>
      <c r="AQ75" s="940"/>
      <c r="AR75" s="940"/>
      <c r="AS75" s="940"/>
      <c r="AT75" s="890"/>
      <c r="AU75" s="941">
        <v>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584</v>
      </c>
      <c r="C76" s="934"/>
      <c r="D76" s="934"/>
      <c r="E76" s="934"/>
      <c r="F76" s="934"/>
      <c r="G76" s="934"/>
      <c r="H76" s="934"/>
      <c r="I76" s="934"/>
      <c r="J76" s="934"/>
      <c r="K76" s="934"/>
      <c r="L76" s="934"/>
      <c r="M76" s="934"/>
      <c r="N76" s="934"/>
      <c r="O76" s="934"/>
      <c r="P76" s="935"/>
      <c r="Q76" s="939">
        <v>6</v>
      </c>
      <c r="R76" s="940"/>
      <c r="S76" s="940"/>
      <c r="T76" s="940"/>
      <c r="U76" s="890"/>
      <c r="V76" s="941">
        <v>5</v>
      </c>
      <c r="W76" s="940"/>
      <c r="X76" s="940"/>
      <c r="Y76" s="940"/>
      <c r="Z76" s="890"/>
      <c r="AA76" s="941">
        <v>1</v>
      </c>
      <c r="AB76" s="940"/>
      <c r="AC76" s="940"/>
      <c r="AD76" s="940"/>
      <c r="AE76" s="890"/>
      <c r="AF76" s="941">
        <v>1</v>
      </c>
      <c r="AG76" s="940"/>
      <c r="AH76" s="940"/>
      <c r="AI76" s="940"/>
      <c r="AJ76" s="890"/>
      <c r="AK76" s="941">
        <v>0</v>
      </c>
      <c r="AL76" s="940"/>
      <c r="AM76" s="940"/>
      <c r="AN76" s="940"/>
      <c r="AO76" s="890"/>
      <c r="AP76" s="941">
        <v>0</v>
      </c>
      <c r="AQ76" s="940"/>
      <c r="AR76" s="940"/>
      <c r="AS76" s="940"/>
      <c r="AT76" s="890"/>
      <c r="AU76" s="941">
        <v>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585</v>
      </c>
      <c r="C77" s="934"/>
      <c r="D77" s="934"/>
      <c r="E77" s="934"/>
      <c r="F77" s="934"/>
      <c r="G77" s="934"/>
      <c r="H77" s="934"/>
      <c r="I77" s="934"/>
      <c r="J77" s="934"/>
      <c r="K77" s="934"/>
      <c r="L77" s="934"/>
      <c r="M77" s="934"/>
      <c r="N77" s="934"/>
      <c r="O77" s="934"/>
      <c r="P77" s="935"/>
      <c r="Q77" s="939">
        <v>63</v>
      </c>
      <c r="R77" s="940"/>
      <c r="S77" s="940"/>
      <c r="T77" s="940"/>
      <c r="U77" s="890"/>
      <c r="V77" s="941">
        <v>62</v>
      </c>
      <c r="W77" s="940"/>
      <c r="X77" s="940"/>
      <c r="Y77" s="940"/>
      <c r="Z77" s="890"/>
      <c r="AA77" s="941">
        <v>8</v>
      </c>
      <c r="AB77" s="940"/>
      <c r="AC77" s="940"/>
      <c r="AD77" s="940"/>
      <c r="AE77" s="890"/>
      <c r="AF77" s="941">
        <v>8</v>
      </c>
      <c r="AG77" s="940"/>
      <c r="AH77" s="940"/>
      <c r="AI77" s="940"/>
      <c r="AJ77" s="890"/>
      <c r="AK77" s="941">
        <v>0</v>
      </c>
      <c r="AL77" s="940"/>
      <c r="AM77" s="940"/>
      <c r="AN77" s="940"/>
      <c r="AO77" s="890"/>
      <c r="AP77" s="941">
        <v>0</v>
      </c>
      <c r="AQ77" s="940"/>
      <c r="AR77" s="940"/>
      <c r="AS77" s="940"/>
      <c r="AT77" s="890"/>
      <c r="AU77" s="941">
        <v>0</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586</v>
      </c>
      <c r="C78" s="934"/>
      <c r="D78" s="934"/>
      <c r="E78" s="934"/>
      <c r="F78" s="934"/>
      <c r="G78" s="934"/>
      <c r="H78" s="934"/>
      <c r="I78" s="934"/>
      <c r="J78" s="934"/>
      <c r="K78" s="934"/>
      <c r="L78" s="934"/>
      <c r="M78" s="934"/>
      <c r="N78" s="934"/>
      <c r="O78" s="934"/>
      <c r="P78" s="935"/>
      <c r="Q78" s="936">
        <v>141</v>
      </c>
      <c r="R78" s="891"/>
      <c r="S78" s="891"/>
      <c r="T78" s="891"/>
      <c r="U78" s="891"/>
      <c r="V78" s="891">
        <v>140</v>
      </c>
      <c r="W78" s="891"/>
      <c r="X78" s="891"/>
      <c r="Y78" s="891"/>
      <c r="Z78" s="891"/>
      <c r="AA78" s="891">
        <v>1</v>
      </c>
      <c r="AB78" s="891"/>
      <c r="AC78" s="891"/>
      <c r="AD78" s="891"/>
      <c r="AE78" s="891"/>
      <c r="AF78" s="891">
        <v>1</v>
      </c>
      <c r="AG78" s="891"/>
      <c r="AH78" s="891"/>
      <c r="AI78" s="891"/>
      <c r="AJ78" s="891"/>
      <c r="AK78" s="891">
        <v>17</v>
      </c>
      <c r="AL78" s="891"/>
      <c r="AM78" s="891"/>
      <c r="AN78" s="891"/>
      <c r="AO78" s="891"/>
      <c r="AP78" s="891">
        <v>0</v>
      </c>
      <c r="AQ78" s="891"/>
      <c r="AR78" s="891"/>
      <c r="AS78" s="891"/>
      <c r="AT78" s="891"/>
      <c r="AU78" s="891">
        <v>0</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587</v>
      </c>
      <c r="C79" s="934"/>
      <c r="D79" s="934"/>
      <c r="E79" s="934"/>
      <c r="F79" s="934"/>
      <c r="G79" s="934"/>
      <c r="H79" s="934"/>
      <c r="I79" s="934"/>
      <c r="J79" s="934"/>
      <c r="K79" s="934"/>
      <c r="L79" s="934"/>
      <c r="M79" s="934"/>
      <c r="N79" s="934"/>
      <c r="O79" s="934"/>
      <c r="P79" s="935"/>
      <c r="Q79" s="936">
        <v>127</v>
      </c>
      <c r="R79" s="891"/>
      <c r="S79" s="891"/>
      <c r="T79" s="891"/>
      <c r="U79" s="891"/>
      <c r="V79" s="891">
        <v>115</v>
      </c>
      <c r="W79" s="891"/>
      <c r="X79" s="891"/>
      <c r="Y79" s="891"/>
      <c r="Z79" s="891"/>
      <c r="AA79" s="891">
        <v>12</v>
      </c>
      <c r="AB79" s="891"/>
      <c r="AC79" s="891"/>
      <c r="AD79" s="891"/>
      <c r="AE79" s="891"/>
      <c r="AF79" s="891">
        <v>10</v>
      </c>
      <c r="AG79" s="891"/>
      <c r="AH79" s="891"/>
      <c r="AI79" s="891"/>
      <c r="AJ79" s="891"/>
      <c r="AK79" s="891">
        <v>0</v>
      </c>
      <c r="AL79" s="891"/>
      <c r="AM79" s="891"/>
      <c r="AN79" s="891"/>
      <c r="AO79" s="891"/>
      <c r="AP79" s="891">
        <v>0</v>
      </c>
      <c r="AQ79" s="891"/>
      <c r="AR79" s="891"/>
      <c r="AS79" s="891"/>
      <c r="AT79" s="891"/>
      <c r="AU79" s="891">
        <v>0</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t="s">
        <v>588</v>
      </c>
      <c r="C80" s="934"/>
      <c r="D80" s="934"/>
      <c r="E80" s="934"/>
      <c r="F80" s="934"/>
      <c r="G80" s="934"/>
      <c r="H80" s="934"/>
      <c r="I80" s="934"/>
      <c r="J80" s="934"/>
      <c r="K80" s="934"/>
      <c r="L80" s="934"/>
      <c r="M80" s="934"/>
      <c r="N80" s="934"/>
      <c r="O80" s="934"/>
      <c r="P80" s="935"/>
      <c r="Q80" s="936">
        <v>145875</v>
      </c>
      <c r="R80" s="891"/>
      <c r="S80" s="891"/>
      <c r="T80" s="891"/>
      <c r="U80" s="891"/>
      <c r="V80" s="891">
        <v>144159</v>
      </c>
      <c r="W80" s="891"/>
      <c r="X80" s="891"/>
      <c r="Y80" s="891"/>
      <c r="Z80" s="891"/>
      <c r="AA80" s="891">
        <v>1716</v>
      </c>
      <c r="AB80" s="891"/>
      <c r="AC80" s="891"/>
      <c r="AD80" s="891"/>
      <c r="AE80" s="891"/>
      <c r="AF80" s="891">
        <v>1716</v>
      </c>
      <c r="AG80" s="891"/>
      <c r="AH80" s="891"/>
      <c r="AI80" s="891"/>
      <c r="AJ80" s="891"/>
      <c r="AK80" s="891">
        <v>26</v>
      </c>
      <c r="AL80" s="891"/>
      <c r="AM80" s="891"/>
      <c r="AN80" s="891"/>
      <c r="AO80" s="891"/>
      <c r="AP80" s="891">
        <v>0</v>
      </c>
      <c r="AQ80" s="891"/>
      <c r="AR80" s="891"/>
      <c r="AS80" s="891"/>
      <c r="AT80" s="891"/>
      <c r="AU80" s="891">
        <v>0</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t="s">
        <v>589</v>
      </c>
      <c r="C81" s="934"/>
      <c r="D81" s="934"/>
      <c r="E81" s="934"/>
      <c r="F81" s="934"/>
      <c r="G81" s="934"/>
      <c r="H81" s="934"/>
      <c r="I81" s="934"/>
      <c r="J81" s="934"/>
      <c r="K81" s="934"/>
      <c r="L81" s="934"/>
      <c r="M81" s="934"/>
      <c r="N81" s="934"/>
      <c r="O81" s="934"/>
      <c r="P81" s="935"/>
      <c r="Q81" s="936">
        <v>300</v>
      </c>
      <c r="R81" s="891"/>
      <c r="S81" s="891"/>
      <c r="T81" s="891"/>
      <c r="U81" s="891"/>
      <c r="V81" s="891">
        <v>278</v>
      </c>
      <c r="W81" s="891"/>
      <c r="X81" s="891"/>
      <c r="Y81" s="891"/>
      <c r="Z81" s="891"/>
      <c r="AA81" s="891">
        <v>22</v>
      </c>
      <c r="AB81" s="891"/>
      <c r="AC81" s="891"/>
      <c r="AD81" s="891"/>
      <c r="AE81" s="891"/>
      <c r="AF81" s="891">
        <v>22</v>
      </c>
      <c r="AG81" s="891"/>
      <c r="AH81" s="891"/>
      <c r="AI81" s="891"/>
      <c r="AJ81" s="891"/>
      <c r="AK81" s="891">
        <v>16</v>
      </c>
      <c r="AL81" s="891"/>
      <c r="AM81" s="891"/>
      <c r="AN81" s="891"/>
      <c r="AO81" s="891"/>
      <c r="AP81" s="891">
        <v>0</v>
      </c>
      <c r="AQ81" s="891"/>
      <c r="AR81" s="891"/>
      <c r="AS81" s="891"/>
      <c r="AT81" s="891"/>
      <c r="AU81" s="891">
        <v>0</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t="s">
        <v>590</v>
      </c>
      <c r="C82" s="934"/>
      <c r="D82" s="934"/>
      <c r="E82" s="934"/>
      <c r="F82" s="934"/>
      <c r="G82" s="934"/>
      <c r="H82" s="934"/>
      <c r="I82" s="934"/>
      <c r="J82" s="934"/>
      <c r="K82" s="934"/>
      <c r="L82" s="934"/>
      <c r="M82" s="934"/>
      <c r="N82" s="934"/>
      <c r="O82" s="934"/>
      <c r="P82" s="935"/>
      <c r="Q82" s="936">
        <v>232</v>
      </c>
      <c r="R82" s="891"/>
      <c r="S82" s="891"/>
      <c r="T82" s="891"/>
      <c r="U82" s="891"/>
      <c r="V82" s="891">
        <v>232</v>
      </c>
      <c r="W82" s="891"/>
      <c r="X82" s="891"/>
      <c r="Y82" s="891"/>
      <c r="Z82" s="891"/>
      <c r="AA82" s="891">
        <v>0</v>
      </c>
      <c r="AB82" s="891"/>
      <c r="AC82" s="891"/>
      <c r="AD82" s="891"/>
      <c r="AE82" s="891"/>
      <c r="AF82" s="891">
        <v>0</v>
      </c>
      <c r="AG82" s="891"/>
      <c r="AH82" s="891"/>
      <c r="AI82" s="891"/>
      <c r="AJ82" s="891"/>
      <c r="AK82" s="891">
        <v>4</v>
      </c>
      <c r="AL82" s="891"/>
      <c r="AM82" s="891"/>
      <c r="AN82" s="891"/>
      <c r="AO82" s="891"/>
      <c r="AP82" s="891">
        <v>0</v>
      </c>
      <c r="AQ82" s="891"/>
      <c r="AR82" s="891"/>
      <c r="AS82" s="891"/>
      <c r="AT82" s="891"/>
      <c r="AU82" s="891">
        <v>0</v>
      </c>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3337</v>
      </c>
      <c r="AG88" s="902"/>
      <c r="AH88" s="902"/>
      <c r="AI88" s="902"/>
      <c r="AJ88" s="902"/>
      <c r="AK88" s="899"/>
      <c r="AL88" s="899"/>
      <c r="AM88" s="899"/>
      <c r="AN88" s="899"/>
      <c r="AO88" s="899"/>
      <c r="AP88" s="902">
        <v>2167</v>
      </c>
      <c r="AQ88" s="902"/>
      <c r="AR88" s="902"/>
      <c r="AS88" s="902"/>
      <c r="AT88" s="902"/>
      <c r="AU88" s="902">
        <v>1126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65</v>
      </c>
      <c r="CS102" s="910"/>
      <c r="CT102" s="910"/>
      <c r="CU102" s="910"/>
      <c r="CV102" s="953"/>
      <c r="CW102" s="952">
        <v>5</v>
      </c>
      <c r="CX102" s="910"/>
      <c r="CY102" s="910"/>
      <c r="CZ102" s="910"/>
      <c r="DA102" s="953"/>
      <c r="DB102" s="952" t="s">
        <v>600</v>
      </c>
      <c r="DC102" s="910"/>
      <c r="DD102" s="910"/>
      <c r="DE102" s="910"/>
      <c r="DF102" s="953"/>
      <c r="DG102" s="952" t="s">
        <v>600</v>
      </c>
      <c r="DH102" s="910"/>
      <c r="DI102" s="910"/>
      <c r="DJ102" s="910"/>
      <c r="DK102" s="953"/>
      <c r="DL102" s="952" t="s">
        <v>600</v>
      </c>
      <c r="DM102" s="910"/>
      <c r="DN102" s="910"/>
      <c r="DO102" s="910"/>
      <c r="DP102" s="953"/>
      <c r="DQ102" s="952" t="s">
        <v>600</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297</v>
      </c>
      <c r="AG109" s="955"/>
      <c r="AH109" s="955"/>
      <c r="AI109" s="955"/>
      <c r="AJ109" s="956"/>
      <c r="AK109" s="954" t="s">
        <v>296</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297</v>
      </c>
      <c r="BW109" s="955"/>
      <c r="BX109" s="955"/>
      <c r="BY109" s="955"/>
      <c r="BZ109" s="956"/>
      <c r="CA109" s="954" t="s">
        <v>296</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297</v>
      </c>
      <c r="DM109" s="955"/>
      <c r="DN109" s="955"/>
      <c r="DO109" s="955"/>
      <c r="DP109" s="956"/>
      <c r="DQ109" s="954" t="s">
        <v>296</v>
      </c>
      <c r="DR109" s="955"/>
      <c r="DS109" s="955"/>
      <c r="DT109" s="955"/>
      <c r="DU109" s="956"/>
      <c r="DV109" s="954" t="s">
        <v>426</v>
      </c>
      <c r="DW109" s="955"/>
      <c r="DX109" s="955"/>
      <c r="DY109" s="955"/>
      <c r="DZ109" s="957"/>
    </row>
    <row r="110" spans="1:131" s="226" customFormat="1" ht="26.25" customHeight="1">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1196475</v>
      </c>
      <c r="AB110" s="962"/>
      <c r="AC110" s="962"/>
      <c r="AD110" s="962"/>
      <c r="AE110" s="963"/>
      <c r="AF110" s="964">
        <v>1217018</v>
      </c>
      <c r="AG110" s="962"/>
      <c r="AH110" s="962"/>
      <c r="AI110" s="962"/>
      <c r="AJ110" s="963"/>
      <c r="AK110" s="964">
        <v>1322245</v>
      </c>
      <c r="AL110" s="962"/>
      <c r="AM110" s="962"/>
      <c r="AN110" s="962"/>
      <c r="AO110" s="963"/>
      <c r="AP110" s="965">
        <v>26.9</v>
      </c>
      <c r="AQ110" s="966"/>
      <c r="AR110" s="966"/>
      <c r="AS110" s="966"/>
      <c r="AT110" s="967"/>
      <c r="AU110" s="968" t="s">
        <v>67</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13462773</v>
      </c>
      <c r="BR110" s="997"/>
      <c r="BS110" s="997"/>
      <c r="BT110" s="997"/>
      <c r="BU110" s="997"/>
      <c r="BV110" s="997">
        <v>13103342</v>
      </c>
      <c r="BW110" s="997"/>
      <c r="BX110" s="997"/>
      <c r="BY110" s="997"/>
      <c r="BZ110" s="997"/>
      <c r="CA110" s="997">
        <v>12812516</v>
      </c>
      <c r="CB110" s="997"/>
      <c r="CC110" s="997"/>
      <c r="CD110" s="997"/>
      <c r="CE110" s="997"/>
      <c r="CF110" s="1011">
        <v>260.2</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382</v>
      </c>
      <c r="DH110" s="997"/>
      <c r="DI110" s="997"/>
      <c r="DJ110" s="997"/>
      <c r="DK110" s="997"/>
      <c r="DL110" s="997" t="s">
        <v>382</v>
      </c>
      <c r="DM110" s="997"/>
      <c r="DN110" s="997"/>
      <c r="DO110" s="997"/>
      <c r="DP110" s="997"/>
      <c r="DQ110" s="997" t="s">
        <v>382</v>
      </c>
      <c r="DR110" s="997"/>
      <c r="DS110" s="997"/>
      <c r="DT110" s="997"/>
      <c r="DU110" s="997"/>
      <c r="DV110" s="998" t="s">
        <v>382</v>
      </c>
      <c r="DW110" s="998"/>
      <c r="DX110" s="998"/>
      <c r="DY110" s="998"/>
      <c r="DZ110" s="999"/>
    </row>
    <row r="111" spans="1:131" s="226" customFormat="1" ht="26.25" customHeight="1">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122</v>
      </c>
      <c r="AG111" s="1004"/>
      <c r="AH111" s="1004"/>
      <c r="AI111" s="1004"/>
      <c r="AJ111" s="1005"/>
      <c r="AK111" s="1006" t="s">
        <v>122</v>
      </c>
      <c r="AL111" s="1004"/>
      <c r="AM111" s="1004"/>
      <c r="AN111" s="1004"/>
      <c r="AO111" s="1005"/>
      <c r="AP111" s="1007" t="s">
        <v>122</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t="s">
        <v>122</v>
      </c>
      <c r="BR111" s="990"/>
      <c r="BS111" s="990"/>
      <c r="BT111" s="990"/>
      <c r="BU111" s="990"/>
      <c r="BV111" s="990" t="s">
        <v>122</v>
      </c>
      <c r="BW111" s="990"/>
      <c r="BX111" s="990"/>
      <c r="BY111" s="990"/>
      <c r="BZ111" s="990"/>
      <c r="CA111" s="990" t="s">
        <v>434</v>
      </c>
      <c r="CB111" s="990"/>
      <c r="CC111" s="990"/>
      <c r="CD111" s="990"/>
      <c r="CE111" s="990"/>
      <c r="CF111" s="984" t="s">
        <v>122</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436</v>
      </c>
      <c r="DH111" s="990"/>
      <c r="DI111" s="990"/>
      <c r="DJ111" s="990"/>
      <c r="DK111" s="990"/>
      <c r="DL111" s="990" t="s">
        <v>122</v>
      </c>
      <c r="DM111" s="990"/>
      <c r="DN111" s="990"/>
      <c r="DO111" s="990"/>
      <c r="DP111" s="990"/>
      <c r="DQ111" s="990" t="s">
        <v>437</v>
      </c>
      <c r="DR111" s="990"/>
      <c r="DS111" s="990"/>
      <c r="DT111" s="990"/>
      <c r="DU111" s="990"/>
      <c r="DV111" s="991" t="s">
        <v>122</v>
      </c>
      <c r="DW111" s="991"/>
      <c r="DX111" s="991"/>
      <c r="DY111" s="991"/>
      <c r="DZ111" s="992"/>
    </row>
    <row r="112" spans="1:131" s="226" customFormat="1" ht="26.25" customHeight="1">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122</v>
      </c>
      <c r="AB112" s="1029"/>
      <c r="AC112" s="1029"/>
      <c r="AD112" s="1029"/>
      <c r="AE112" s="1030"/>
      <c r="AF112" s="1031" t="s">
        <v>122</v>
      </c>
      <c r="AG112" s="1029"/>
      <c r="AH112" s="1029"/>
      <c r="AI112" s="1029"/>
      <c r="AJ112" s="1030"/>
      <c r="AK112" s="1031" t="s">
        <v>122</v>
      </c>
      <c r="AL112" s="1029"/>
      <c r="AM112" s="1029"/>
      <c r="AN112" s="1029"/>
      <c r="AO112" s="1030"/>
      <c r="AP112" s="1032" t="s">
        <v>122</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1349793</v>
      </c>
      <c r="BR112" s="990"/>
      <c r="BS112" s="990"/>
      <c r="BT112" s="990"/>
      <c r="BU112" s="990"/>
      <c r="BV112" s="990">
        <v>1161956</v>
      </c>
      <c r="BW112" s="990"/>
      <c r="BX112" s="990"/>
      <c r="BY112" s="990"/>
      <c r="BZ112" s="990"/>
      <c r="CA112" s="990">
        <v>1416203</v>
      </c>
      <c r="CB112" s="990"/>
      <c r="CC112" s="990"/>
      <c r="CD112" s="990"/>
      <c r="CE112" s="990"/>
      <c r="CF112" s="984">
        <v>28.8</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122</v>
      </c>
      <c r="DH112" s="990"/>
      <c r="DI112" s="990"/>
      <c r="DJ112" s="990"/>
      <c r="DK112" s="990"/>
      <c r="DL112" s="990" t="s">
        <v>122</v>
      </c>
      <c r="DM112" s="990"/>
      <c r="DN112" s="990"/>
      <c r="DO112" s="990"/>
      <c r="DP112" s="990"/>
      <c r="DQ112" s="990" t="s">
        <v>122</v>
      </c>
      <c r="DR112" s="990"/>
      <c r="DS112" s="990"/>
      <c r="DT112" s="990"/>
      <c r="DU112" s="990"/>
      <c r="DV112" s="991" t="s">
        <v>122</v>
      </c>
      <c r="DW112" s="991"/>
      <c r="DX112" s="991"/>
      <c r="DY112" s="991"/>
      <c r="DZ112" s="992"/>
    </row>
    <row r="113" spans="1:130" s="226" customFormat="1" ht="26.25" customHeight="1">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168210</v>
      </c>
      <c r="AB113" s="1004"/>
      <c r="AC113" s="1004"/>
      <c r="AD113" s="1004"/>
      <c r="AE113" s="1005"/>
      <c r="AF113" s="1006">
        <v>169016</v>
      </c>
      <c r="AG113" s="1004"/>
      <c r="AH113" s="1004"/>
      <c r="AI113" s="1004"/>
      <c r="AJ113" s="1005"/>
      <c r="AK113" s="1006">
        <v>130941</v>
      </c>
      <c r="AL113" s="1004"/>
      <c r="AM113" s="1004"/>
      <c r="AN113" s="1004"/>
      <c r="AO113" s="1005"/>
      <c r="AP113" s="1007">
        <v>2.7</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1374718</v>
      </c>
      <c r="BR113" s="990"/>
      <c r="BS113" s="990"/>
      <c r="BT113" s="990"/>
      <c r="BU113" s="990"/>
      <c r="BV113" s="990">
        <v>1283805</v>
      </c>
      <c r="BW113" s="990"/>
      <c r="BX113" s="990"/>
      <c r="BY113" s="990"/>
      <c r="BZ113" s="990"/>
      <c r="CA113" s="990">
        <v>1126167</v>
      </c>
      <c r="CB113" s="990"/>
      <c r="CC113" s="990"/>
      <c r="CD113" s="990"/>
      <c r="CE113" s="990"/>
      <c r="CF113" s="984">
        <v>22.9</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122</v>
      </c>
      <c r="DH113" s="1029"/>
      <c r="DI113" s="1029"/>
      <c r="DJ113" s="1029"/>
      <c r="DK113" s="1030"/>
      <c r="DL113" s="1031" t="s">
        <v>122</v>
      </c>
      <c r="DM113" s="1029"/>
      <c r="DN113" s="1029"/>
      <c r="DO113" s="1029"/>
      <c r="DP113" s="1030"/>
      <c r="DQ113" s="1031" t="s">
        <v>122</v>
      </c>
      <c r="DR113" s="1029"/>
      <c r="DS113" s="1029"/>
      <c r="DT113" s="1029"/>
      <c r="DU113" s="1030"/>
      <c r="DV113" s="1032" t="s">
        <v>122</v>
      </c>
      <c r="DW113" s="1033"/>
      <c r="DX113" s="1033"/>
      <c r="DY113" s="1033"/>
      <c r="DZ113" s="1034"/>
    </row>
    <row r="114" spans="1:130" s="226" customFormat="1" ht="26.25" customHeight="1">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85418</v>
      </c>
      <c r="AB114" s="1029"/>
      <c r="AC114" s="1029"/>
      <c r="AD114" s="1029"/>
      <c r="AE114" s="1030"/>
      <c r="AF114" s="1031">
        <v>84895</v>
      </c>
      <c r="AG114" s="1029"/>
      <c r="AH114" s="1029"/>
      <c r="AI114" s="1029"/>
      <c r="AJ114" s="1030"/>
      <c r="AK114" s="1031">
        <v>156551</v>
      </c>
      <c r="AL114" s="1029"/>
      <c r="AM114" s="1029"/>
      <c r="AN114" s="1029"/>
      <c r="AO114" s="1030"/>
      <c r="AP114" s="1032">
        <v>3.2</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1735784</v>
      </c>
      <c r="BR114" s="990"/>
      <c r="BS114" s="990"/>
      <c r="BT114" s="990"/>
      <c r="BU114" s="990"/>
      <c r="BV114" s="990">
        <v>1629050</v>
      </c>
      <c r="BW114" s="990"/>
      <c r="BX114" s="990"/>
      <c r="BY114" s="990"/>
      <c r="BZ114" s="990"/>
      <c r="CA114" s="990">
        <v>1533953</v>
      </c>
      <c r="CB114" s="990"/>
      <c r="CC114" s="990"/>
      <c r="CD114" s="990"/>
      <c r="CE114" s="990"/>
      <c r="CF114" s="984">
        <v>31.2</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122</v>
      </c>
      <c r="DH114" s="1029"/>
      <c r="DI114" s="1029"/>
      <c r="DJ114" s="1029"/>
      <c r="DK114" s="1030"/>
      <c r="DL114" s="1031" t="s">
        <v>436</v>
      </c>
      <c r="DM114" s="1029"/>
      <c r="DN114" s="1029"/>
      <c r="DO114" s="1029"/>
      <c r="DP114" s="1030"/>
      <c r="DQ114" s="1031" t="s">
        <v>448</v>
      </c>
      <c r="DR114" s="1029"/>
      <c r="DS114" s="1029"/>
      <c r="DT114" s="1029"/>
      <c r="DU114" s="1030"/>
      <c r="DV114" s="1032" t="s">
        <v>122</v>
      </c>
      <c r="DW114" s="1033"/>
      <c r="DX114" s="1033"/>
      <c r="DY114" s="1033"/>
      <c r="DZ114" s="1034"/>
    </row>
    <row r="115" spans="1:130" s="226" customFormat="1" ht="26.25" customHeight="1">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1870</v>
      </c>
      <c r="AB115" s="1004"/>
      <c r="AC115" s="1004"/>
      <c r="AD115" s="1004"/>
      <c r="AE115" s="1005"/>
      <c r="AF115" s="1006" t="s">
        <v>437</v>
      </c>
      <c r="AG115" s="1004"/>
      <c r="AH115" s="1004"/>
      <c r="AI115" s="1004"/>
      <c r="AJ115" s="1005"/>
      <c r="AK115" s="1006" t="s">
        <v>122</v>
      </c>
      <c r="AL115" s="1004"/>
      <c r="AM115" s="1004"/>
      <c r="AN115" s="1004"/>
      <c r="AO115" s="1005"/>
      <c r="AP115" s="1007" t="s">
        <v>122</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t="s">
        <v>122</v>
      </c>
      <c r="BR115" s="990"/>
      <c r="BS115" s="990"/>
      <c r="BT115" s="990"/>
      <c r="BU115" s="990"/>
      <c r="BV115" s="990" t="s">
        <v>122</v>
      </c>
      <c r="BW115" s="990"/>
      <c r="BX115" s="990"/>
      <c r="BY115" s="990"/>
      <c r="BZ115" s="990"/>
      <c r="CA115" s="990" t="s">
        <v>122</v>
      </c>
      <c r="CB115" s="990"/>
      <c r="CC115" s="990"/>
      <c r="CD115" s="990"/>
      <c r="CE115" s="990"/>
      <c r="CF115" s="984" t="s">
        <v>122</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122</v>
      </c>
      <c r="DM115" s="1029"/>
      <c r="DN115" s="1029"/>
      <c r="DO115" s="1029"/>
      <c r="DP115" s="1030"/>
      <c r="DQ115" s="1031" t="s">
        <v>122</v>
      </c>
      <c r="DR115" s="1029"/>
      <c r="DS115" s="1029"/>
      <c r="DT115" s="1029"/>
      <c r="DU115" s="1030"/>
      <c r="DV115" s="1032" t="s">
        <v>122</v>
      </c>
      <c r="DW115" s="1033"/>
      <c r="DX115" s="1033"/>
      <c r="DY115" s="1033"/>
      <c r="DZ115" s="1034"/>
    </row>
    <row r="116" spans="1:130" s="226" customFormat="1" ht="26.25" customHeight="1">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97</v>
      </c>
      <c r="AB116" s="1029"/>
      <c r="AC116" s="1029"/>
      <c r="AD116" s="1029"/>
      <c r="AE116" s="1030"/>
      <c r="AF116" s="1031" t="s">
        <v>122</v>
      </c>
      <c r="AG116" s="1029"/>
      <c r="AH116" s="1029"/>
      <c r="AI116" s="1029"/>
      <c r="AJ116" s="1030"/>
      <c r="AK116" s="1031" t="s">
        <v>122</v>
      </c>
      <c r="AL116" s="1029"/>
      <c r="AM116" s="1029"/>
      <c r="AN116" s="1029"/>
      <c r="AO116" s="1030"/>
      <c r="AP116" s="1032" t="s">
        <v>122</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122</v>
      </c>
      <c r="BW116" s="990"/>
      <c r="BX116" s="990"/>
      <c r="BY116" s="990"/>
      <c r="BZ116" s="990"/>
      <c r="CA116" s="990" t="s">
        <v>434</v>
      </c>
      <c r="CB116" s="990"/>
      <c r="CC116" s="990"/>
      <c r="CD116" s="990"/>
      <c r="CE116" s="990"/>
      <c r="CF116" s="984" t="s">
        <v>122</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436</v>
      </c>
      <c r="DH116" s="1029"/>
      <c r="DI116" s="1029"/>
      <c r="DJ116" s="1029"/>
      <c r="DK116" s="1030"/>
      <c r="DL116" s="1031" t="s">
        <v>122</v>
      </c>
      <c r="DM116" s="1029"/>
      <c r="DN116" s="1029"/>
      <c r="DO116" s="1029"/>
      <c r="DP116" s="1030"/>
      <c r="DQ116" s="1031" t="s">
        <v>437</v>
      </c>
      <c r="DR116" s="1029"/>
      <c r="DS116" s="1029"/>
      <c r="DT116" s="1029"/>
      <c r="DU116" s="1030"/>
      <c r="DV116" s="1032" t="s">
        <v>122</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1452070</v>
      </c>
      <c r="AB117" s="1047"/>
      <c r="AC117" s="1047"/>
      <c r="AD117" s="1047"/>
      <c r="AE117" s="1048"/>
      <c r="AF117" s="1049">
        <v>1470929</v>
      </c>
      <c r="AG117" s="1047"/>
      <c r="AH117" s="1047"/>
      <c r="AI117" s="1047"/>
      <c r="AJ117" s="1048"/>
      <c r="AK117" s="1049">
        <v>1609737</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122</v>
      </c>
      <c r="BR117" s="990"/>
      <c r="BS117" s="990"/>
      <c r="BT117" s="990"/>
      <c r="BU117" s="990"/>
      <c r="BV117" s="990" t="s">
        <v>122</v>
      </c>
      <c r="BW117" s="990"/>
      <c r="BX117" s="990"/>
      <c r="BY117" s="990"/>
      <c r="BZ117" s="990"/>
      <c r="CA117" s="990" t="s">
        <v>122</v>
      </c>
      <c r="CB117" s="990"/>
      <c r="CC117" s="990"/>
      <c r="CD117" s="990"/>
      <c r="CE117" s="990"/>
      <c r="CF117" s="984" t="s">
        <v>122</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122</v>
      </c>
      <c r="DH117" s="1029"/>
      <c r="DI117" s="1029"/>
      <c r="DJ117" s="1029"/>
      <c r="DK117" s="1030"/>
      <c r="DL117" s="1031" t="s">
        <v>434</v>
      </c>
      <c r="DM117" s="1029"/>
      <c r="DN117" s="1029"/>
      <c r="DO117" s="1029"/>
      <c r="DP117" s="1030"/>
      <c r="DQ117" s="1031" t="s">
        <v>122</v>
      </c>
      <c r="DR117" s="1029"/>
      <c r="DS117" s="1029"/>
      <c r="DT117" s="1029"/>
      <c r="DU117" s="1030"/>
      <c r="DV117" s="1032" t="s">
        <v>122</v>
      </c>
      <c r="DW117" s="1033"/>
      <c r="DX117" s="1033"/>
      <c r="DY117" s="1033"/>
      <c r="DZ117" s="1034"/>
    </row>
    <row r="118" spans="1:130" s="226" customFormat="1" ht="26.25" customHeight="1">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297</v>
      </c>
      <c r="AG118" s="955"/>
      <c r="AH118" s="955"/>
      <c r="AI118" s="955"/>
      <c r="AJ118" s="956"/>
      <c r="AK118" s="954" t="s">
        <v>296</v>
      </c>
      <c r="AL118" s="955"/>
      <c r="AM118" s="955"/>
      <c r="AN118" s="955"/>
      <c r="AO118" s="956"/>
      <c r="AP118" s="1041" t="s">
        <v>426</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122</v>
      </c>
      <c r="BW118" s="1068"/>
      <c r="BX118" s="1068"/>
      <c r="BY118" s="1068"/>
      <c r="BZ118" s="1068"/>
      <c r="CA118" s="1068" t="s">
        <v>448</v>
      </c>
      <c r="CB118" s="1068"/>
      <c r="CC118" s="1068"/>
      <c r="CD118" s="1068"/>
      <c r="CE118" s="1068"/>
      <c r="CF118" s="984" t="s">
        <v>434</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448</v>
      </c>
      <c r="DM118" s="1029"/>
      <c r="DN118" s="1029"/>
      <c r="DO118" s="1029"/>
      <c r="DP118" s="1030"/>
      <c r="DQ118" s="1031" t="s">
        <v>122</v>
      </c>
      <c r="DR118" s="1029"/>
      <c r="DS118" s="1029"/>
      <c r="DT118" s="1029"/>
      <c r="DU118" s="1030"/>
      <c r="DV118" s="1032" t="s">
        <v>122</v>
      </c>
      <c r="DW118" s="1033"/>
      <c r="DX118" s="1033"/>
      <c r="DY118" s="1033"/>
      <c r="DZ118" s="1034"/>
    </row>
    <row r="119" spans="1:130" s="226" customFormat="1" ht="26.25" customHeight="1">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122</v>
      </c>
      <c r="AG119" s="962"/>
      <c r="AH119" s="962"/>
      <c r="AI119" s="962"/>
      <c r="AJ119" s="963"/>
      <c r="AK119" s="964" t="s">
        <v>122</v>
      </c>
      <c r="AL119" s="962"/>
      <c r="AM119" s="962"/>
      <c r="AN119" s="962"/>
      <c r="AO119" s="963"/>
      <c r="AP119" s="965" t="s">
        <v>122</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460</v>
      </c>
      <c r="BP119" s="1076"/>
      <c r="BQ119" s="1067">
        <v>17923068</v>
      </c>
      <c r="BR119" s="1068"/>
      <c r="BS119" s="1068"/>
      <c r="BT119" s="1068"/>
      <c r="BU119" s="1068"/>
      <c r="BV119" s="1068">
        <v>17178153</v>
      </c>
      <c r="BW119" s="1068"/>
      <c r="BX119" s="1068"/>
      <c r="BY119" s="1068"/>
      <c r="BZ119" s="1068"/>
      <c r="CA119" s="1068">
        <v>16888839</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122</v>
      </c>
      <c r="DH119" s="1054"/>
      <c r="DI119" s="1054"/>
      <c r="DJ119" s="1054"/>
      <c r="DK119" s="1055"/>
      <c r="DL119" s="1053" t="s">
        <v>122</v>
      </c>
      <c r="DM119" s="1054"/>
      <c r="DN119" s="1054"/>
      <c r="DO119" s="1054"/>
      <c r="DP119" s="1055"/>
      <c r="DQ119" s="1053" t="s">
        <v>122</v>
      </c>
      <c r="DR119" s="1054"/>
      <c r="DS119" s="1054"/>
      <c r="DT119" s="1054"/>
      <c r="DU119" s="1055"/>
      <c r="DV119" s="1056" t="s">
        <v>434</v>
      </c>
      <c r="DW119" s="1057"/>
      <c r="DX119" s="1057"/>
      <c r="DY119" s="1057"/>
      <c r="DZ119" s="1058"/>
    </row>
    <row r="120" spans="1:130" s="226" customFormat="1" ht="26.25" customHeight="1">
      <c r="A120" s="1129"/>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448</v>
      </c>
      <c r="AL120" s="1029"/>
      <c r="AM120" s="1029"/>
      <c r="AN120" s="1029"/>
      <c r="AO120" s="1030"/>
      <c r="AP120" s="1032" t="s">
        <v>122</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2465910</v>
      </c>
      <c r="BR120" s="997"/>
      <c r="BS120" s="997"/>
      <c r="BT120" s="997"/>
      <c r="BU120" s="997"/>
      <c r="BV120" s="997">
        <v>2503313</v>
      </c>
      <c r="BW120" s="997"/>
      <c r="BX120" s="997"/>
      <c r="BY120" s="997"/>
      <c r="BZ120" s="997"/>
      <c r="CA120" s="997">
        <v>2791749</v>
      </c>
      <c r="CB120" s="997"/>
      <c r="CC120" s="997"/>
      <c r="CD120" s="997"/>
      <c r="CE120" s="997"/>
      <c r="CF120" s="1011">
        <v>56.7</v>
      </c>
      <c r="CG120" s="1012"/>
      <c r="CH120" s="1012"/>
      <c r="CI120" s="1012"/>
      <c r="CJ120" s="1012"/>
      <c r="CK120" s="1077" t="s">
        <v>464</v>
      </c>
      <c r="CL120" s="1078"/>
      <c r="CM120" s="1078"/>
      <c r="CN120" s="1078"/>
      <c r="CO120" s="1079"/>
      <c r="CP120" s="1085" t="s">
        <v>465</v>
      </c>
      <c r="CQ120" s="1086"/>
      <c r="CR120" s="1086"/>
      <c r="CS120" s="1086"/>
      <c r="CT120" s="1086"/>
      <c r="CU120" s="1086"/>
      <c r="CV120" s="1086"/>
      <c r="CW120" s="1086"/>
      <c r="CX120" s="1086"/>
      <c r="CY120" s="1086"/>
      <c r="CZ120" s="1086"/>
      <c r="DA120" s="1086"/>
      <c r="DB120" s="1086"/>
      <c r="DC120" s="1086"/>
      <c r="DD120" s="1086"/>
      <c r="DE120" s="1086"/>
      <c r="DF120" s="1087"/>
      <c r="DG120" s="996">
        <v>1034952</v>
      </c>
      <c r="DH120" s="997"/>
      <c r="DI120" s="997"/>
      <c r="DJ120" s="997"/>
      <c r="DK120" s="997"/>
      <c r="DL120" s="997">
        <v>997220</v>
      </c>
      <c r="DM120" s="997"/>
      <c r="DN120" s="997"/>
      <c r="DO120" s="997"/>
      <c r="DP120" s="997"/>
      <c r="DQ120" s="997">
        <v>1158548</v>
      </c>
      <c r="DR120" s="997"/>
      <c r="DS120" s="997"/>
      <c r="DT120" s="997"/>
      <c r="DU120" s="997"/>
      <c r="DV120" s="998">
        <v>23.5</v>
      </c>
      <c r="DW120" s="998"/>
      <c r="DX120" s="998"/>
      <c r="DY120" s="998"/>
      <c r="DZ120" s="999"/>
    </row>
    <row r="121" spans="1:130" s="226" customFormat="1" ht="26.25" customHeight="1">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122</v>
      </c>
      <c r="AL121" s="1029"/>
      <c r="AM121" s="1029"/>
      <c r="AN121" s="1029"/>
      <c r="AO121" s="1030"/>
      <c r="AP121" s="1032" t="s">
        <v>122</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v>9988</v>
      </c>
      <c r="BR121" s="990"/>
      <c r="BS121" s="990"/>
      <c r="BT121" s="990"/>
      <c r="BU121" s="990"/>
      <c r="BV121" s="990">
        <v>6591</v>
      </c>
      <c r="BW121" s="990"/>
      <c r="BX121" s="990"/>
      <c r="BY121" s="990"/>
      <c r="BZ121" s="990"/>
      <c r="CA121" s="990">
        <v>3161</v>
      </c>
      <c r="CB121" s="990"/>
      <c r="CC121" s="990"/>
      <c r="CD121" s="990"/>
      <c r="CE121" s="990"/>
      <c r="CF121" s="984">
        <v>0.1</v>
      </c>
      <c r="CG121" s="985"/>
      <c r="CH121" s="985"/>
      <c r="CI121" s="985"/>
      <c r="CJ121" s="985"/>
      <c r="CK121" s="1080"/>
      <c r="CL121" s="1081"/>
      <c r="CM121" s="1081"/>
      <c r="CN121" s="1081"/>
      <c r="CO121" s="1082"/>
      <c r="CP121" s="1090" t="s">
        <v>468</v>
      </c>
      <c r="CQ121" s="1091"/>
      <c r="CR121" s="1091"/>
      <c r="CS121" s="1091"/>
      <c r="CT121" s="1091"/>
      <c r="CU121" s="1091"/>
      <c r="CV121" s="1091"/>
      <c r="CW121" s="1091"/>
      <c r="CX121" s="1091"/>
      <c r="CY121" s="1091"/>
      <c r="CZ121" s="1091"/>
      <c r="DA121" s="1091"/>
      <c r="DB121" s="1091"/>
      <c r="DC121" s="1091"/>
      <c r="DD121" s="1091"/>
      <c r="DE121" s="1091"/>
      <c r="DF121" s="1092"/>
      <c r="DG121" s="989" t="s">
        <v>122</v>
      </c>
      <c r="DH121" s="990"/>
      <c r="DI121" s="990"/>
      <c r="DJ121" s="990"/>
      <c r="DK121" s="990"/>
      <c r="DL121" s="990">
        <v>56333</v>
      </c>
      <c r="DM121" s="990"/>
      <c r="DN121" s="990"/>
      <c r="DO121" s="990"/>
      <c r="DP121" s="990"/>
      <c r="DQ121" s="990">
        <v>171749</v>
      </c>
      <c r="DR121" s="990"/>
      <c r="DS121" s="990"/>
      <c r="DT121" s="990"/>
      <c r="DU121" s="990"/>
      <c r="DV121" s="991">
        <v>3.5</v>
      </c>
      <c r="DW121" s="991"/>
      <c r="DX121" s="991"/>
      <c r="DY121" s="991"/>
      <c r="DZ121" s="992"/>
    </row>
    <row r="122" spans="1:130" s="226" customFormat="1" ht="26.25" customHeight="1">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v>1870</v>
      </c>
      <c r="AB122" s="1029"/>
      <c r="AC122" s="1029"/>
      <c r="AD122" s="1029"/>
      <c r="AE122" s="1030"/>
      <c r="AF122" s="1031" t="s">
        <v>122</v>
      </c>
      <c r="AG122" s="1029"/>
      <c r="AH122" s="1029"/>
      <c r="AI122" s="1029"/>
      <c r="AJ122" s="1030"/>
      <c r="AK122" s="1031" t="s">
        <v>122</v>
      </c>
      <c r="AL122" s="1029"/>
      <c r="AM122" s="1029"/>
      <c r="AN122" s="1029"/>
      <c r="AO122" s="1030"/>
      <c r="AP122" s="1032" t="s">
        <v>122</v>
      </c>
      <c r="AQ122" s="1033"/>
      <c r="AR122" s="1033"/>
      <c r="AS122" s="1033"/>
      <c r="AT122" s="1034"/>
      <c r="AU122" s="1062"/>
      <c r="AV122" s="1063"/>
      <c r="AW122" s="1063"/>
      <c r="AX122" s="1063"/>
      <c r="AY122" s="1064"/>
      <c r="AZ122" s="1044" t="s">
        <v>469</v>
      </c>
      <c r="BA122" s="1035"/>
      <c r="BB122" s="1035"/>
      <c r="BC122" s="1035"/>
      <c r="BD122" s="1035"/>
      <c r="BE122" s="1035"/>
      <c r="BF122" s="1035"/>
      <c r="BG122" s="1035"/>
      <c r="BH122" s="1035"/>
      <c r="BI122" s="1035"/>
      <c r="BJ122" s="1035"/>
      <c r="BK122" s="1035"/>
      <c r="BL122" s="1035"/>
      <c r="BM122" s="1035"/>
      <c r="BN122" s="1035"/>
      <c r="BO122" s="1035"/>
      <c r="BP122" s="1036"/>
      <c r="BQ122" s="1067">
        <v>11419939</v>
      </c>
      <c r="BR122" s="1068"/>
      <c r="BS122" s="1068"/>
      <c r="BT122" s="1068"/>
      <c r="BU122" s="1068"/>
      <c r="BV122" s="1068">
        <v>10997429</v>
      </c>
      <c r="BW122" s="1068"/>
      <c r="BX122" s="1068"/>
      <c r="BY122" s="1068"/>
      <c r="BZ122" s="1068"/>
      <c r="CA122" s="1068">
        <v>10583451</v>
      </c>
      <c r="CB122" s="1068"/>
      <c r="CC122" s="1068"/>
      <c r="CD122" s="1068"/>
      <c r="CE122" s="1068"/>
      <c r="CF122" s="1088">
        <v>215</v>
      </c>
      <c r="CG122" s="1089"/>
      <c r="CH122" s="1089"/>
      <c r="CI122" s="1089"/>
      <c r="CJ122" s="1089"/>
      <c r="CK122" s="1080"/>
      <c r="CL122" s="1081"/>
      <c r="CM122" s="1081"/>
      <c r="CN122" s="1081"/>
      <c r="CO122" s="1082"/>
      <c r="CP122" s="1090" t="s">
        <v>470</v>
      </c>
      <c r="CQ122" s="1091"/>
      <c r="CR122" s="1091"/>
      <c r="CS122" s="1091"/>
      <c r="CT122" s="1091"/>
      <c r="CU122" s="1091"/>
      <c r="CV122" s="1091"/>
      <c r="CW122" s="1091"/>
      <c r="CX122" s="1091"/>
      <c r="CY122" s="1091"/>
      <c r="CZ122" s="1091"/>
      <c r="DA122" s="1091"/>
      <c r="DB122" s="1091"/>
      <c r="DC122" s="1091"/>
      <c r="DD122" s="1091"/>
      <c r="DE122" s="1091"/>
      <c r="DF122" s="1092"/>
      <c r="DG122" s="989">
        <v>64502</v>
      </c>
      <c r="DH122" s="990"/>
      <c r="DI122" s="990"/>
      <c r="DJ122" s="990"/>
      <c r="DK122" s="990"/>
      <c r="DL122" s="990">
        <v>56396</v>
      </c>
      <c r="DM122" s="990"/>
      <c r="DN122" s="990"/>
      <c r="DO122" s="990"/>
      <c r="DP122" s="990"/>
      <c r="DQ122" s="990">
        <v>50573</v>
      </c>
      <c r="DR122" s="990"/>
      <c r="DS122" s="990"/>
      <c r="DT122" s="990"/>
      <c r="DU122" s="990"/>
      <c r="DV122" s="991">
        <v>1</v>
      </c>
      <c r="DW122" s="991"/>
      <c r="DX122" s="991"/>
      <c r="DY122" s="991"/>
      <c r="DZ122" s="992"/>
    </row>
    <row r="123" spans="1:130" s="226" customFormat="1" ht="26.25" customHeight="1">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122</v>
      </c>
      <c r="AB123" s="1029"/>
      <c r="AC123" s="1029"/>
      <c r="AD123" s="1029"/>
      <c r="AE123" s="1030"/>
      <c r="AF123" s="1031" t="s">
        <v>122</v>
      </c>
      <c r="AG123" s="1029"/>
      <c r="AH123" s="1029"/>
      <c r="AI123" s="1029"/>
      <c r="AJ123" s="1030"/>
      <c r="AK123" s="1031" t="s">
        <v>122</v>
      </c>
      <c r="AL123" s="1029"/>
      <c r="AM123" s="1029"/>
      <c r="AN123" s="1029"/>
      <c r="AO123" s="1030"/>
      <c r="AP123" s="1032" t="s">
        <v>122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471</v>
      </c>
      <c r="BP123" s="1076"/>
      <c r="BQ123" s="1135">
        <v>13895837</v>
      </c>
      <c r="BR123" s="1136"/>
      <c r="BS123" s="1136"/>
      <c r="BT123" s="1136"/>
      <c r="BU123" s="1136"/>
      <c r="BV123" s="1136">
        <v>13507333</v>
      </c>
      <c r="BW123" s="1136"/>
      <c r="BX123" s="1136"/>
      <c r="BY123" s="1136"/>
      <c r="BZ123" s="1136"/>
      <c r="CA123" s="1136">
        <v>13378361</v>
      </c>
      <c r="CB123" s="1136"/>
      <c r="CC123" s="1136"/>
      <c r="CD123" s="1136"/>
      <c r="CE123" s="1136"/>
      <c r="CF123" s="1069"/>
      <c r="CG123" s="1070"/>
      <c r="CH123" s="1070"/>
      <c r="CI123" s="1070"/>
      <c r="CJ123" s="1071"/>
      <c r="CK123" s="1080"/>
      <c r="CL123" s="1081"/>
      <c r="CM123" s="1081"/>
      <c r="CN123" s="1081"/>
      <c r="CO123" s="1082"/>
      <c r="CP123" s="1090" t="s">
        <v>472</v>
      </c>
      <c r="CQ123" s="1091"/>
      <c r="CR123" s="1091"/>
      <c r="CS123" s="1091"/>
      <c r="CT123" s="1091"/>
      <c r="CU123" s="1091"/>
      <c r="CV123" s="1091"/>
      <c r="CW123" s="1091"/>
      <c r="CX123" s="1091"/>
      <c r="CY123" s="1091"/>
      <c r="CZ123" s="1091"/>
      <c r="DA123" s="1091"/>
      <c r="DB123" s="1091"/>
      <c r="DC123" s="1091"/>
      <c r="DD123" s="1091"/>
      <c r="DE123" s="1091"/>
      <c r="DF123" s="1092"/>
      <c r="DG123" s="1028">
        <v>50911</v>
      </c>
      <c r="DH123" s="1029"/>
      <c r="DI123" s="1029"/>
      <c r="DJ123" s="1029"/>
      <c r="DK123" s="1030"/>
      <c r="DL123" s="1031">
        <v>39167</v>
      </c>
      <c r="DM123" s="1029"/>
      <c r="DN123" s="1029"/>
      <c r="DO123" s="1029"/>
      <c r="DP123" s="1030"/>
      <c r="DQ123" s="1031">
        <v>28846</v>
      </c>
      <c r="DR123" s="1029"/>
      <c r="DS123" s="1029"/>
      <c r="DT123" s="1029"/>
      <c r="DU123" s="1030"/>
      <c r="DV123" s="1032">
        <v>0.6</v>
      </c>
      <c r="DW123" s="1033"/>
      <c r="DX123" s="1033"/>
      <c r="DY123" s="1033"/>
      <c r="DZ123" s="1034"/>
    </row>
    <row r="124" spans="1:130" s="226" customFormat="1" ht="26.25" customHeight="1" thickBot="1">
      <c r="A124" s="1129"/>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122</v>
      </c>
      <c r="AG124" s="1029"/>
      <c r="AH124" s="1029"/>
      <c r="AI124" s="1029"/>
      <c r="AJ124" s="1030"/>
      <c r="AK124" s="1031" t="s">
        <v>122</v>
      </c>
      <c r="AL124" s="1029"/>
      <c r="AM124" s="1029"/>
      <c r="AN124" s="1029"/>
      <c r="AO124" s="1030"/>
      <c r="AP124" s="1032" t="s">
        <v>122</v>
      </c>
      <c r="AQ124" s="1033"/>
      <c r="AR124" s="1033"/>
      <c r="AS124" s="1033"/>
      <c r="AT124" s="1034"/>
      <c r="AU124" s="1131" t="s">
        <v>473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78</v>
      </c>
      <c r="BR124" s="1098"/>
      <c r="BS124" s="1098"/>
      <c r="BT124" s="1098"/>
      <c r="BU124" s="1098"/>
      <c r="BV124" s="1098">
        <v>72.400000000000006</v>
      </c>
      <c r="BW124" s="1098"/>
      <c r="BX124" s="1098"/>
      <c r="BY124" s="1098"/>
      <c r="BZ124" s="1098"/>
      <c r="CA124" s="1098">
        <v>71.3</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v>199428</v>
      </c>
      <c r="DH124" s="1054"/>
      <c r="DI124" s="1054"/>
      <c r="DJ124" s="1054"/>
      <c r="DK124" s="1055"/>
      <c r="DL124" s="1053">
        <v>12840</v>
      </c>
      <c r="DM124" s="1054"/>
      <c r="DN124" s="1054"/>
      <c r="DO124" s="1054"/>
      <c r="DP124" s="1055"/>
      <c r="DQ124" s="1053">
        <v>6487</v>
      </c>
      <c r="DR124" s="1054"/>
      <c r="DS124" s="1054"/>
      <c r="DT124" s="1054"/>
      <c r="DU124" s="1055"/>
      <c r="DV124" s="1056">
        <v>0.1</v>
      </c>
      <c r="DW124" s="1057"/>
      <c r="DX124" s="1057"/>
      <c r="DY124" s="1057"/>
      <c r="DZ124" s="1058"/>
    </row>
    <row r="125" spans="1:130" s="226" customFormat="1" ht="26.25" customHeight="1">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475</v>
      </c>
      <c r="CL125" s="1078"/>
      <c r="CM125" s="1078"/>
      <c r="CN125" s="1078"/>
      <c r="CO125" s="1079"/>
      <c r="CP125" s="1010" t="s">
        <v>476</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122</v>
      </c>
      <c r="AB126" s="1029"/>
      <c r="AC126" s="1029"/>
      <c r="AD126" s="1029"/>
      <c r="AE126" s="1030"/>
      <c r="AF126" s="1031" t="s">
        <v>122</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477</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122</v>
      </c>
      <c r="DR126" s="990"/>
      <c r="DS126" s="990"/>
      <c r="DT126" s="990"/>
      <c r="DU126" s="990"/>
      <c r="DV126" s="991" t="s">
        <v>122</v>
      </c>
      <c r="DW126" s="991"/>
      <c r="DX126" s="991"/>
      <c r="DY126" s="991"/>
      <c r="DZ126" s="992"/>
    </row>
    <row r="127" spans="1:130" s="226" customFormat="1" ht="26.25" customHeight="1">
      <c r="A127" s="1130"/>
      <c r="B127" s="1018"/>
      <c r="C127" s="1072" t="s">
        <v>478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122</v>
      </c>
      <c r="AB127" s="1029"/>
      <c r="AC127" s="1029"/>
      <c r="AD127" s="1029"/>
      <c r="AE127" s="1030"/>
      <c r="AF127" s="1031" t="s">
        <v>122</v>
      </c>
      <c r="AG127" s="1029"/>
      <c r="AH127" s="1029"/>
      <c r="AI127" s="1029"/>
      <c r="AJ127" s="1030"/>
      <c r="AK127" s="1031" t="s">
        <v>122</v>
      </c>
      <c r="AL127" s="1029"/>
      <c r="AM127" s="1029"/>
      <c r="AN127" s="1029"/>
      <c r="AO127" s="1030"/>
      <c r="AP127" s="1032" t="s">
        <v>122</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122</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c r="A128" s="1113" t="s">
        <v>484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485</v>
      </c>
      <c r="X128" s="1115"/>
      <c r="Y128" s="1115"/>
      <c r="Z128" s="1116"/>
      <c r="AA128" s="1117">
        <v>3472</v>
      </c>
      <c r="AB128" s="1118"/>
      <c r="AC128" s="1118"/>
      <c r="AD128" s="1118"/>
      <c r="AE128" s="1119"/>
      <c r="AF128" s="1120">
        <v>3471</v>
      </c>
      <c r="AG128" s="1118"/>
      <c r="AH128" s="1118"/>
      <c r="AI128" s="1118"/>
      <c r="AJ128" s="1119"/>
      <c r="AK128" s="1120">
        <v>3471</v>
      </c>
      <c r="AL128" s="1118"/>
      <c r="AM128" s="1118"/>
      <c r="AN128" s="1118"/>
      <c r="AO128" s="1119"/>
      <c r="AP128" s="1121"/>
      <c r="AQ128" s="1122"/>
      <c r="AR128" s="1122"/>
      <c r="AS128" s="1122"/>
      <c r="AT128" s="1123"/>
      <c r="AU128" s="262"/>
      <c r="AV128" s="262"/>
      <c r="AW128" s="262"/>
      <c r="AX128" s="958" t="s">
        <v>486</v>
      </c>
      <c r="AY128" s="959"/>
      <c r="AZ128" s="959"/>
      <c r="BA128" s="959"/>
      <c r="BB128" s="959"/>
      <c r="BC128" s="959"/>
      <c r="BD128" s="959"/>
      <c r="BE128" s="960"/>
      <c r="BF128" s="1124" t="s">
        <v>122</v>
      </c>
      <c r="BG128" s="1125"/>
      <c r="BH128" s="1125"/>
      <c r="BI128" s="1125"/>
      <c r="BJ128" s="1125"/>
      <c r="BK128" s="1125"/>
      <c r="BL128" s="1126"/>
      <c r="BM128" s="1124">
        <v>14.42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487</v>
      </c>
      <c r="CQ128" s="1107"/>
      <c r="CR128" s="1107"/>
      <c r="CS128" s="1107"/>
      <c r="CT128" s="1107"/>
      <c r="CU128" s="1107"/>
      <c r="CV128" s="1107"/>
      <c r="CW128" s="1107"/>
      <c r="CX128" s="1107"/>
      <c r="CY128" s="1107"/>
      <c r="CZ128" s="1107"/>
      <c r="DA128" s="1107"/>
      <c r="DB128" s="1107"/>
      <c r="DC128" s="1107"/>
      <c r="DD128" s="1107"/>
      <c r="DE128" s="1107"/>
      <c r="DF128" s="1108"/>
      <c r="DG128" s="1109" t="s">
        <v>122</v>
      </c>
      <c r="DH128" s="1110"/>
      <c r="DI128" s="1110"/>
      <c r="DJ128" s="1110"/>
      <c r="DK128" s="1110"/>
      <c r="DL128" s="1110" t="s">
        <v>122</v>
      </c>
      <c r="DM128" s="1110"/>
      <c r="DN128" s="1110"/>
      <c r="DO128" s="1110"/>
      <c r="DP128" s="1110"/>
      <c r="DQ128" s="1110" t="s">
        <v>122</v>
      </c>
      <c r="DR128" s="1110"/>
      <c r="DS128" s="1110"/>
      <c r="DT128" s="1110"/>
      <c r="DU128" s="1110"/>
      <c r="DV128" s="1111" t="s">
        <v>122</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488</v>
      </c>
      <c r="X129" s="1144"/>
      <c r="Y129" s="1144"/>
      <c r="Z129" s="1145"/>
      <c r="AA129" s="1028">
        <v>6201914</v>
      </c>
      <c r="AB129" s="1029"/>
      <c r="AC129" s="1029"/>
      <c r="AD129" s="1029"/>
      <c r="AE129" s="1030"/>
      <c r="AF129" s="1031">
        <v>6119623</v>
      </c>
      <c r="AG129" s="1029"/>
      <c r="AH129" s="1029"/>
      <c r="AI129" s="1029"/>
      <c r="AJ129" s="1030"/>
      <c r="AK129" s="1031">
        <v>6059547</v>
      </c>
      <c r="AL129" s="1029"/>
      <c r="AM129" s="1029"/>
      <c r="AN129" s="1029"/>
      <c r="AO129" s="1030"/>
      <c r="AP129" s="1146"/>
      <c r="AQ129" s="1147"/>
      <c r="AR129" s="1147"/>
      <c r="AS129" s="1147"/>
      <c r="AT129" s="1148"/>
      <c r="AU129" s="264"/>
      <c r="AV129" s="264"/>
      <c r="AW129" s="264"/>
      <c r="AX129" s="1137" t="s">
        <v>489</v>
      </c>
      <c r="AY129" s="1020"/>
      <c r="AZ129" s="1020"/>
      <c r="BA129" s="1020"/>
      <c r="BB129" s="1020"/>
      <c r="BC129" s="1020"/>
      <c r="BD129" s="1020"/>
      <c r="BE129" s="1021"/>
      <c r="BF129" s="1138" t="s">
        <v>122</v>
      </c>
      <c r="BG129" s="1139"/>
      <c r="BH129" s="1139"/>
      <c r="BI129" s="1139"/>
      <c r="BJ129" s="1139"/>
      <c r="BK129" s="1139"/>
      <c r="BL129" s="1140"/>
      <c r="BM129" s="1138">
        <v>19.420000000000002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491</v>
      </c>
      <c r="X130" s="1144"/>
      <c r="Y130" s="1144"/>
      <c r="Z130" s="1145"/>
      <c r="AA130" s="1028">
        <v>1038970</v>
      </c>
      <c r="AB130" s="1029"/>
      <c r="AC130" s="1029"/>
      <c r="AD130" s="1029"/>
      <c r="AE130" s="1030"/>
      <c r="AF130" s="1031">
        <v>1051663</v>
      </c>
      <c r="AG130" s="1029"/>
      <c r="AH130" s="1029"/>
      <c r="AI130" s="1029"/>
      <c r="AJ130" s="1030"/>
      <c r="AK130" s="1031">
        <v>1136311</v>
      </c>
      <c r="AL130" s="1029"/>
      <c r="AM130" s="1029"/>
      <c r="AN130" s="1029"/>
      <c r="AO130" s="1030"/>
      <c r="AP130" s="1146"/>
      <c r="AQ130" s="1147"/>
      <c r="AR130" s="1147"/>
      <c r="AS130" s="1147"/>
      <c r="AT130" s="1148"/>
      <c r="AU130" s="264"/>
      <c r="AV130" s="264"/>
      <c r="AW130" s="264"/>
      <c r="AX130" s="1137" t="s">
        <v>492</v>
      </c>
      <c r="AY130" s="1020"/>
      <c r="AZ130" s="1020"/>
      <c r="BA130" s="1020"/>
      <c r="BB130" s="1020"/>
      <c r="BC130" s="1020"/>
      <c r="BD130" s="1020"/>
      <c r="BE130" s="1021"/>
      <c r="BF130" s="1174">
        <v>8.5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493</v>
      </c>
      <c r="X131" s="1182"/>
      <c r="Y131" s="1182"/>
      <c r="Z131" s="1183"/>
      <c r="AA131" s="1075">
        <v>5162944</v>
      </c>
      <c r="AB131" s="1054"/>
      <c r="AC131" s="1054"/>
      <c r="AD131" s="1054"/>
      <c r="AE131" s="1055"/>
      <c r="AF131" s="1053">
        <v>5067960</v>
      </c>
      <c r="AG131" s="1054"/>
      <c r="AH131" s="1054"/>
      <c r="AI131" s="1054"/>
      <c r="AJ131" s="1055"/>
      <c r="AK131" s="1053">
        <v>4923236</v>
      </c>
      <c r="AL131" s="1054"/>
      <c r="AM131" s="1054"/>
      <c r="AN131" s="1054"/>
      <c r="AO131" s="1055"/>
      <c r="AP131" s="1184"/>
      <c r="AQ131" s="1185"/>
      <c r="AR131" s="1185"/>
      <c r="AS131" s="1185"/>
      <c r="AT131" s="1186"/>
      <c r="AU131" s="264"/>
      <c r="AV131" s="264"/>
      <c r="AW131" s="264"/>
      <c r="AX131" s="1156" t="s">
        <v>494</v>
      </c>
      <c r="AY131" s="1107"/>
      <c r="AZ131" s="1107"/>
      <c r="BA131" s="1107"/>
      <c r="BB131" s="1107"/>
      <c r="BC131" s="1107"/>
      <c r="BD131" s="1107"/>
      <c r="BE131" s="1108"/>
      <c r="BF131" s="1157">
        <v>71.3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496</v>
      </c>
      <c r="W132" s="1167"/>
      <c r="X132" s="1167"/>
      <c r="Y132" s="1167"/>
      <c r="Z132" s="1168"/>
      <c r="AA132" s="1169">
        <v>7.9340004459999998</v>
      </c>
      <c r="AB132" s="1170"/>
      <c r="AC132" s="1170"/>
      <c r="AD132" s="1170"/>
      <c r="AE132" s="1171"/>
      <c r="AF132" s="1172">
        <v>8.2043859860000001</v>
      </c>
      <c r="AG132" s="1170"/>
      <c r="AH132" s="1170"/>
      <c r="AI132" s="1170"/>
      <c r="AJ132" s="1171"/>
      <c r="AK132" s="1172">
        <v>9.5456551649999994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497</v>
      </c>
      <c r="W133" s="1150"/>
      <c r="X133" s="1150"/>
      <c r="Y133" s="1150"/>
      <c r="Z133" s="1151"/>
      <c r="AA133" s="1152">
        <v>7.9</v>
      </c>
      <c r="AB133" s="1153"/>
      <c r="AC133" s="1153"/>
      <c r="AD133" s="1153"/>
      <c r="AE133" s="1154"/>
      <c r="AF133" s="1152">
        <v>8</v>
      </c>
      <c r="AG133" s="1153"/>
      <c r="AH133" s="1153"/>
      <c r="AI133" s="1153"/>
      <c r="AJ133" s="1154"/>
      <c r="AK133" s="1152">
        <v>8.5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fWwC9rehdZcCNezUcfFEv/hP9Hd4uQ+TCFZuMV8NogdkLGrAxYzl+QmfkAWGtxY5ZSAGEG8D/82466sSeGsAA==" saltValue="Gh2sgYVlMqorFdOi9Pi1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D4" zoomScale="90" zoomScaleNormal="85" zoomScaleSheetLayoutView="90" workbookViewId="0">
      <selection activeCell="DM9" sqref="DM9"/>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uY0Ced/6RuxaxSWBrNHwsy0Z79GqRx7dy/DGkiAQXCINasdAiI3Wg/KoHO464q9wSjui/hzAjRFP3xnFEE1KA==" saltValue="W4zcDTLXDXRvXvErK6MK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Q1"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LyHTtwTVdQ0VBFOrTg4saW8pqY9j7bTDXYdtc6oeEJziS3hphkY2K+Rzhb3zPqPiCm4/44bNMukdxlJpaCc8g==" saltValue="aEt5SxS831i1jU0YiXaN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1829818</v>
      </c>
      <c r="AP9" s="292">
        <v>110111</v>
      </c>
      <c r="AQ9" s="293">
        <v>79889</v>
      </c>
      <c r="AR9" s="294">
        <v>37.799999999999997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178508</v>
      </c>
      <c r="AP10" s="295">
        <v>10742</v>
      </c>
      <c r="AQ10" s="296">
        <v>8108</v>
      </c>
      <c r="AR10" s="297">
        <v>32.5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42335</v>
      </c>
      <c r="AP11" s="295">
        <v>2548</v>
      </c>
      <c r="AQ11" s="296">
        <v>12080</v>
      </c>
      <c r="AR11" s="297">
        <v>-78.900000000000006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v>77734</v>
      </c>
      <c r="AP12" s="295">
        <v>4678</v>
      </c>
      <c r="AQ12" s="296">
        <v>646</v>
      </c>
      <c r="AR12" s="297">
        <v>624.1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510</v>
      </c>
      <c r="AL13" s="1193"/>
      <c r="AM13" s="1193"/>
      <c r="AN13" s="1194"/>
      <c r="AO13" s="295" t="s">
        <v>511</v>
      </c>
      <c r="AP13" s="295" t="s">
        <v>511</v>
      </c>
      <c r="AQ13" s="296">
        <v>5</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v>76215</v>
      </c>
      <c r="AP14" s="295">
        <v>4586</v>
      </c>
      <c r="AQ14" s="296">
        <v>3864</v>
      </c>
      <c r="AR14" s="297">
        <v>18.7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23659</v>
      </c>
      <c r="AP15" s="295">
        <v>1424</v>
      </c>
      <c r="AQ15" s="296">
        <v>1710</v>
      </c>
      <c r="AR15" s="297">
        <v>-16.7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-218967</v>
      </c>
      <c r="AP16" s="295">
        <v>-13176</v>
      </c>
      <c r="AQ16" s="296">
        <v>-7653</v>
      </c>
      <c r="AR16" s="297">
        <v>72.2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2009302</v>
      </c>
      <c r="AP17" s="295">
        <v>120911</v>
      </c>
      <c r="AQ17" s="296">
        <v>98649</v>
      </c>
      <c r="AR17" s="297">
        <v>22.6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13.96</v>
      </c>
      <c r="AP21" s="308">
        <v>9.08</v>
      </c>
      <c r="AQ21" s="309">
        <v>4.88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95.7</v>
      </c>
      <c r="AP22" s="313">
        <v>97.3</v>
      </c>
      <c r="AQ22" s="314">
        <v>-1.6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1322245</v>
      </c>
      <c r="AP32" s="322">
        <v>79567</v>
      </c>
      <c r="AQ32" s="323">
        <v>48423</v>
      </c>
      <c r="AR32" s="324">
        <v>64.3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t="s">
        <v>511</v>
      </c>
      <c r="AP34" s="322" t="s">
        <v>511</v>
      </c>
      <c r="AQ34" s="323">
        <v>13</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130941</v>
      </c>
      <c r="AP35" s="322">
        <v>7879</v>
      </c>
      <c r="AQ35" s="323">
        <v>14651</v>
      </c>
      <c r="AR35" s="324">
        <v>-46.2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v>156551</v>
      </c>
      <c r="AP36" s="322">
        <v>9421</v>
      </c>
      <c r="AQ36" s="323">
        <v>3601</v>
      </c>
      <c r="AR36" s="324">
        <v>161.6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t="s">
        <v>511</v>
      </c>
      <c r="AP37" s="322" t="s">
        <v>511</v>
      </c>
      <c r="AQ37" s="323">
        <v>938</v>
      </c>
      <c r="AR37" s="324" t="s">
        <v>511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t="s">
        <v>511</v>
      </c>
      <c r="AP38" s="325" t="s">
        <v>511</v>
      </c>
      <c r="AQ38" s="326">
        <v>4</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v>-3471</v>
      </c>
      <c r="AP39" s="322">
        <v>-209</v>
      </c>
      <c r="AQ39" s="323">
        <v>-3765</v>
      </c>
      <c r="AR39" s="324">
        <v>-94.4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-1136311</v>
      </c>
      <c r="AP40" s="322">
        <v>-68378</v>
      </c>
      <c r="AQ40" s="323">
        <v>-44033</v>
      </c>
      <c r="AR40" s="324">
        <v>55.3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469955</v>
      </c>
      <c r="AP41" s="322">
        <v>28280</v>
      </c>
      <c r="AQ41" s="323">
        <v>19832</v>
      </c>
      <c r="AR41" s="324">
        <v>42.6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1952053</v>
      </c>
      <c r="AN51" s="344">
        <v>108069</v>
      </c>
      <c r="AO51" s="345">
        <v>1.4</v>
      </c>
      <c r="AP51" s="346">
        <v>74444</v>
      </c>
      <c r="AQ51" s="347">
        <v>6.6</v>
      </c>
      <c r="AR51" s="348">
        <v>-5.2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840646</v>
      </c>
      <c r="AN52" s="352">
        <v>46540</v>
      </c>
      <c r="AO52" s="353">
        <v>-12.7</v>
      </c>
      <c r="AP52" s="354">
        <v>34175</v>
      </c>
      <c r="AQ52" s="355">
        <v>4.0999999999999996</v>
      </c>
      <c r="AR52" s="356">
        <v>-16.8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1905842</v>
      </c>
      <c r="AN53" s="344">
        <v>107699</v>
      </c>
      <c r="AO53" s="345">
        <v>-0.3</v>
      </c>
      <c r="AP53" s="346">
        <v>85205</v>
      </c>
      <c r="AQ53" s="347">
        <v>14.5</v>
      </c>
      <c r="AR53" s="348">
        <v>-14.8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829536</v>
      </c>
      <c r="AN54" s="352">
        <v>46877</v>
      </c>
      <c r="AO54" s="353">
        <v>0.7</v>
      </c>
      <c r="AP54" s="354">
        <v>38847</v>
      </c>
      <c r="AQ54" s="355">
        <v>13.7</v>
      </c>
      <c r="AR54" s="356">
        <v>-13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2796686</v>
      </c>
      <c r="AN55" s="344">
        <v>161444</v>
      </c>
      <c r="AO55" s="345">
        <v>49.9</v>
      </c>
      <c r="AP55" s="346">
        <v>69469</v>
      </c>
      <c r="AQ55" s="347">
        <v>-18.5</v>
      </c>
      <c r="AR55" s="348">
        <v>68.400000000000006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1384720</v>
      </c>
      <c r="AN56" s="352">
        <v>79935</v>
      </c>
      <c r="AO56" s="353">
        <v>70.5</v>
      </c>
      <c r="AP56" s="354">
        <v>38215</v>
      </c>
      <c r="AQ56" s="355">
        <v>-1.6</v>
      </c>
      <c r="AR56" s="356">
        <v>72.099999999999994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1015823</v>
      </c>
      <c r="AN57" s="344">
        <v>59726</v>
      </c>
      <c r="AO57" s="345">
        <v>-63</v>
      </c>
      <c r="AP57" s="346">
        <v>67293</v>
      </c>
      <c r="AQ57" s="347">
        <v>-3.1</v>
      </c>
      <c r="AR57" s="348">
        <v>-59.9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623321</v>
      </c>
      <c r="AN58" s="352">
        <v>36649</v>
      </c>
      <c r="AO58" s="353">
        <v>-54.2</v>
      </c>
      <c r="AP58" s="354">
        <v>35076</v>
      </c>
      <c r="AQ58" s="355">
        <v>-8.1999999999999993</v>
      </c>
      <c r="AR58" s="356">
        <v>-46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1109795</v>
      </c>
      <c r="AN59" s="344">
        <v>66783</v>
      </c>
      <c r="AO59" s="345">
        <v>11.8</v>
      </c>
      <c r="AP59" s="346">
        <v>67343</v>
      </c>
      <c r="AQ59" s="347">
        <v>0.1</v>
      </c>
      <c r="AR59" s="348">
        <v>11.7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641319</v>
      </c>
      <c r="AN60" s="352">
        <v>38592</v>
      </c>
      <c r="AO60" s="353">
        <v>5.3</v>
      </c>
      <c r="AP60" s="354">
        <v>32865</v>
      </c>
      <c r="AQ60" s="355">
        <v>-6.3</v>
      </c>
      <c r="AR60" s="356">
        <v>11.6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1756040</v>
      </c>
      <c r="AN61" s="359">
        <v>100744</v>
      </c>
      <c r="AO61" s="360">
        <v>0</v>
      </c>
      <c r="AP61" s="361">
        <v>72751</v>
      </c>
      <c r="AQ61" s="362">
        <v>-0.1</v>
      </c>
      <c r="AR61" s="348">
        <v>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863908</v>
      </c>
      <c r="AN62" s="352">
        <v>49719</v>
      </c>
      <c r="AO62" s="353">
        <v>1.9</v>
      </c>
      <c r="AP62" s="354">
        <v>35836</v>
      </c>
      <c r="AQ62" s="355">
        <v>0.3</v>
      </c>
      <c r="AR62" s="356">
        <v>1.6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frL8hxJVxF6ki20l5VEV9OB/UM8vUkjF6VJrR32fmAQTIQG6gTiMAmn2/I5nd96Wp0TWAFSM5P16PEnd1DcwQ==" saltValue="Dqhi/D2pFXc3FJzN2Hoa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Y75" zoomScale="80" zoomScaleNormal="80" zoomScaleSheetLayoutView="55" workbookViewId="0">
      <selection activeCell="AG86" sqref="AG86"/>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SFtzLgeCkqryBv1J2fn7gTOIrmScZS+uhBFTzyLEPNbLJB+hmbQc4Jj+v5pyVKTEeYXt5adXdk/6h+2k0smxQ==" saltValue="LdRwiKyNz2QjnwhlXRky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J76" zoomScale="50" zoomScaleNormal="50" zoomScaleSheetLayoutView="55" workbookViewId="0">
      <selection activeCell="CZ97" sqref="CZ97"/>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MAHNYP+zbnJvRP9/thaOJn1tW3sj635HEB5xyxF1NScz9RPWo4d0gPeGmtj1FLm+FEnsjuVFJe2PFh1reYJtQ==" saltValue="rVq+QCHD877NuXWhmBif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60" zoomScaleNormal="60" zoomScaleSheetLayoutView="100" workbookViewId="0">
      <selection activeCell="O39" sqref="O3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12" t="s">
        <v>3</v>
      </c>
      <c r="D47" s="1212"/>
      <c r="E47" s="1213"/>
      <c r="F47" s="11">
        <v>22.44</v>
      </c>
      <c r="G47" s="12">
        <v>22.59</v>
      </c>
      <c r="H47" s="12">
        <v>21.99</v>
      </c>
      <c r="I47" s="12">
        <v>20.07</v>
      </c>
      <c r="J47" s="13">
        <v>18.760000000000002</v>
      </c>
    </row>
    <row r="48" spans="2:10" ht="57.75" customHeight="1">
      <c r="B48" s="14"/>
      <c r="C48" s="1214" t="s">
        <v>4</v>
      </c>
      <c r="D48" s="1214"/>
      <c r="E48" s="1215"/>
      <c r="F48" s="15">
        <v>3.43</v>
      </c>
      <c r="G48" s="16">
        <v>2.95</v>
      </c>
      <c r="H48" s="16">
        <v>3.65</v>
      </c>
      <c r="I48" s="16">
        <v>3.99</v>
      </c>
      <c r="J48" s="17">
        <v>4.28</v>
      </c>
    </row>
    <row r="49" spans="2:10" ht="57.75" customHeight="1" thickBot="1">
      <c r="B49" s="18"/>
      <c r="C49" s="1216" t="s">
        <v>5</v>
      </c>
      <c r="D49" s="1216"/>
      <c r="E49" s="1217"/>
      <c r="F49" s="19">
        <v>2.04</v>
      </c>
      <c r="G49" s="20" t="s">
        <v>558</v>
      </c>
      <c r="H49" s="20">
        <v>0.79</v>
      </c>
      <c r="I49" s="20" t="s">
        <v>559</v>
      </c>
      <c r="J49" s="21" t="s">
        <v>560</v>
      </c>
    </row>
    <row r="50" spans="2:10" ht="13.5" customHeight="1"/>
    <row r="51" spans="2:10" ht="13.5" hidden="1" customHeight="1"/>
    <row r="52" spans="2:10" ht="13.5" hidden="1" customHeight="1"/>
    <row r="53" spans="2:10" ht="13.5" hidden="1" customHeight="1"/>
  </sheetData>
  <sheetProtection algorithmName="SHA-512" hashValue="WpupoTtkGWOH1/YLT/LZFtPFKm9/w2kqwhItosKUj8goDTcGKNYDhvKYdo43hSyUCd4H9IEv00PJUvn6xiw8yQ==" saltValue="DIOPYxLOadVgCpc6mxft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60" zoomScaleNormal="60" zoomScaleSheetLayoutView="100" workbookViewId="0">
      <selection activeCell="K32" sqref="K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24" t="s">
        <v>561</v>
      </c>
      <c r="D34" s="1224"/>
      <c r="E34" s="1225"/>
      <c r="F34" s="32">
        <v>1.48</v>
      </c>
      <c r="G34" s="33">
        <v>1</v>
      </c>
      <c r="H34" s="33">
        <v>1.28</v>
      </c>
      <c r="I34" s="33" t="s">
        <v>562</v>
      </c>
      <c r="J34" s="34" t="s">
        <v>563</v>
      </c>
      <c r="K34" s="22"/>
      <c r="L34" s="22"/>
      <c r="M34" s="22"/>
      <c r="N34" s="22"/>
      <c r="O34" s="22"/>
      <c r="P34" s="22"/>
    </row>
    <row r="35" spans="1:16" ht="39" customHeight="1">
      <c r="A35" s="22"/>
      <c r="B35" s="35"/>
      <c r="C35" s="1218" t="s">
        <v>564</v>
      </c>
      <c r="D35" s="1219"/>
      <c r="E35" s="1220"/>
      <c r="F35" s="36">
        <v>13.5</v>
      </c>
      <c r="G35" s="37">
        <v>14.1</v>
      </c>
      <c r="H35" s="37">
        <v>13.12</v>
      </c>
      <c r="I35" s="37">
        <v>13.54</v>
      </c>
      <c r="J35" s="38">
        <v>13.47</v>
      </c>
      <c r="K35" s="22"/>
      <c r="L35" s="22"/>
      <c r="M35" s="22"/>
      <c r="N35" s="22"/>
      <c r="O35" s="22"/>
      <c r="P35" s="22"/>
    </row>
    <row r="36" spans="1:16" ht="39" customHeight="1">
      <c r="A36" s="22"/>
      <c r="B36" s="35"/>
      <c r="C36" s="1218" t="s">
        <v>565</v>
      </c>
      <c r="D36" s="1219"/>
      <c r="E36" s="1220"/>
      <c r="F36" s="36">
        <v>3.37</v>
      </c>
      <c r="G36" s="37">
        <v>2.86</v>
      </c>
      <c r="H36" s="37">
        <v>3.56</v>
      </c>
      <c r="I36" s="37">
        <v>3.97</v>
      </c>
      <c r="J36" s="38">
        <v>4.2300000000000004</v>
      </c>
      <c r="K36" s="22"/>
      <c r="L36" s="22"/>
      <c r="M36" s="22"/>
      <c r="N36" s="22"/>
      <c r="O36" s="22"/>
      <c r="P36" s="22"/>
    </row>
    <row r="37" spans="1:16" ht="39" customHeight="1">
      <c r="A37" s="22"/>
      <c r="B37" s="35"/>
      <c r="C37" s="1218" t="s">
        <v>566</v>
      </c>
      <c r="D37" s="1219"/>
      <c r="E37" s="1220"/>
      <c r="F37" s="36">
        <v>0.83</v>
      </c>
      <c r="G37" s="37">
        <v>0.94</v>
      </c>
      <c r="H37" s="37">
        <v>1.66</v>
      </c>
      <c r="I37" s="37">
        <v>1.8</v>
      </c>
      <c r="J37" s="38">
        <v>2.09</v>
      </c>
      <c r="K37" s="22"/>
      <c r="L37" s="22"/>
      <c r="M37" s="22"/>
      <c r="N37" s="22"/>
      <c r="O37" s="22"/>
      <c r="P37" s="22"/>
    </row>
    <row r="38" spans="1:16" ht="39" customHeight="1">
      <c r="A38" s="22"/>
      <c r="B38" s="35"/>
      <c r="C38" s="1218" t="s">
        <v>567</v>
      </c>
      <c r="D38" s="1219"/>
      <c r="E38" s="1220"/>
      <c r="F38" s="36" t="s">
        <v>568</v>
      </c>
      <c r="G38" s="37" t="s">
        <v>569</v>
      </c>
      <c r="H38" s="37" t="s">
        <v>570</v>
      </c>
      <c r="I38" s="37">
        <v>1.2</v>
      </c>
      <c r="J38" s="38">
        <v>1.1100000000000001</v>
      </c>
      <c r="K38" s="22"/>
      <c r="L38" s="22"/>
      <c r="M38" s="22"/>
      <c r="N38" s="22"/>
      <c r="O38" s="22"/>
      <c r="P38" s="22"/>
    </row>
    <row r="39" spans="1:16" ht="39" customHeight="1">
      <c r="A39" s="22"/>
      <c r="B39" s="35"/>
      <c r="C39" s="1218" t="s">
        <v>571</v>
      </c>
      <c r="D39" s="1219"/>
      <c r="E39" s="1220"/>
      <c r="F39" s="36">
        <v>0.15</v>
      </c>
      <c r="G39" s="37">
        <v>0.1</v>
      </c>
      <c r="H39" s="37">
        <v>0.08</v>
      </c>
      <c r="I39" s="37">
        <v>7.0000000000000007E-2</v>
      </c>
      <c r="J39" s="38">
        <v>0.08</v>
      </c>
      <c r="K39" s="22"/>
      <c r="L39" s="22"/>
      <c r="M39" s="22"/>
      <c r="N39" s="22"/>
      <c r="O39" s="22"/>
      <c r="P39" s="22"/>
    </row>
    <row r="40" spans="1:16" ht="39" customHeight="1">
      <c r="A40" s="22"/>
      <c r="B40" s="35"/>
      <c r="C40" s="1218" t="s">
        <v>572</v>
      </c>
      <c r="D40" s="1219"/>
      <c r="E40" s="1220"/>
      <c r="F40" s="36">
        <v>0.05</v>
      </c>
      <c r="G40" s="37">
        <v>7.0000000000000007E-2</v>
      </c>
      <c r="H40" s="37">
        <v>0.08</v>
      </c>
      <c r="I40" s="37">
        <v>0</v>
      </c>
      <c r="J40" s="38">
        <v>0.04</v>
      </c>
      <c r="K40" s="22"/>
      <c r="L40" s="22"/>
      <c r="M40" s="22"/>
      <c r="N40" s="22"/>
      <c r="O40" s="22"/>
      <c r="P40" s="22"/>
    </row>
    <row r="41" spans="1:16" ht="39" customHeight="1">
      <c r="A41" s="22"/>
      <c r="B41" s="35"/>
      <c r="C41" s="1218" t="s">
        <v>573</v>
      </c>
      <c r="D41" s="1219"/>
      <c r="E41" s="1220"/>
      <c r="F41" s="36">
        <v>0.12</v>
      </c>
      <c r="G41" s="37">
        <v>0.04</v>
      </c>
      <c r="H41" s="37">
        <v>0.03</v>
      </c>
      <c r="I41" s="37">
        <v>0.03</v>
      </c>
      <c r="J41" s="38">
        <v>0.03</v>
      </c>
      <c r="K41" s="22"/>
      <c r="L41" s="22"/>
      <c r="M41" s="22"/>
      <c r="N41" s="22"/>
      <c r="O41" s="22"/>
      <c r="P41" s="22"/>
    </row>
    <row r="42" spans="1:16" ht="39" customHeight="1">
      <c r="A42" s="22"/>
      <c r="B42" s="39"/>
      <c r="C42" s="1218" t="s">
        <v>574</v>
      </c>
      <c r="D42" s="1219"/>
      <c r="E42" s="1220"/>
      <c r="F42" s="36" t="s">
        <v>511</v>
      </c>
      <c r="G42" s="37" t="s">
        <v>511</v>
      </c>
      <c r="H42" s="37" t="s">
        <v>511</v>
      </c>
      <c r="I42" s="37" t="s">
        <v>511</v>
      </c>
      <c r="J42" s="38" t="s">
        <v>511</v>
      </c>
      <c r="K42" s="22"/>
      <c r="L42" s="22"/>
      <c r="M42" s="22"/>
      <c r="N42" s="22"/>
      <c r="O42" s="22"/>
      <c r="P42" s="22"/>
    </row>
    <row r="43" spans="1:16" ht="39" customHeight="1" thickBot="1">
      <c r="A43" s="22"/>
      <c r="B43" s="40"/>
      <c r="C43" s="1221" t="s">
        <v>575</v>
      </c>
      <c r="D43" s="1222"/>
      <c r="E43" s="1223"/>
      <c r="F43" s="41">
        <v>0.13</v>
      </c>
      <c r="G43" s="42">
        <v>0.08</v>
      </c>
      <c r="H43" s="42">
        <v>0.02</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oflvNDYUD47eFXBlbD3sdovB0Hp9vHwsKV+SDbNsYuuT06YmvmLOlXWZmQNDlVaP7gvslAOkaskuMcoQNAhww==" saltValue="ABiyYZJfe2MW8lXZ8h0d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5" zoomScale="60" zoomScaleNormal="60" zoomScaleSheetLayoutView="55" workbookViewId="0">
      <selection activeCell="S56" sqref="S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34" t="s">
        <v>11</v>
      </c>
      <c r="C45" s="1235"/>
      <c r="D45" s="58"/>
      <c r="E45" s="1240" t="s">
        <v>12</v>
      </c>
      <c r="F45" s="1240"/>
      <c r="G45" s="1240"/>
      <c r="H45" s="1240"/>
      <c r="I45" s="1240"/>
      <c r="J45" s="1241"/>
      <c r="K45" s="59">
        <v>1133</v>
      </c>
      <c r="L45" s="60">
        <v>1170</v>
      </c>
      <c r="M45" s="60">
        <v>1196</v>
      </c>
      <c r="N45" s="60">
        <v>1217</v>
      </c>
      <c r="O45" s="61">
        <v>1322</v>
      </c>
      <c r="P45" s="48"/>
      <c r="Q45" s="48"/>
      <c r="R45" s="48"/>
      <c r="S45" s="48"/>
      <c r="T45" s="48"/>
      <c r="U45" s="48"/>
    </row>
    <row r="46" spans="1:21" ht="30.75" customHeight="1">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c r="A48" s="48"/>
      <c r="B48" s="1236"/>
      <c r="C48" s="1237"/>
      <c r="D48" s="62"/>
      <c r="E48" s="1228" t="s">
        <v>15</v>
      </c>
      <c r="F48" s="1228"/>
      <c r="G48" s="1228"/>
      <c r="H48" s="1228"/>
      <c r="I48" s="1228"/>
      <c r="J48" s="1229"/>
      <c r="K48" s="63">
        <v>147</v>
      </c>
      <c r="L48" s="64">
        <v>158</v>
      </c>
      <c r="M48" s="64">
        <v>168</v>
      </c>
      <c r="N48" s="64">
        <v>169</v>
      </c>
      <c r="O48" s="65">
        <v>131</v>
      </c>
      <c r="P48" s="48"/>
      <c r="Q48" s="48"/>
      <c r="R48" s="48"/>
      <c r="S48" s="48"/>
      <c r="T48" s="48"/>
      <c r="U48" s="48"/>
    </row>
    <row r="49" spans="1:21" ht="30.75" customHeight="1">
      <c r="A49" s="48"/>
      <c r="B49" s="1236"/>
      <c r="C49" s="1237"/>
      <c r="D49" s="62"/>
      <c r="E49" s="1228" t="s">
        <v>16</v>
      </c>
      <c r="F49" s="1228"/>
      <c r="G49" s="1228"/>
      <c r="H49" s="1228"/>
      <c r="I49" s="1228"/>
      <c r="J49" s="1229"/>
      <c r="K49" s="63">
        <v>77</v>
      </c>
      <c r="L49" s="64">
        <v>75</v>
      </c>
      <c r="M49" s="64">
        <v>85</v>
      </c>
      <c r="N49" s="64">
        <v>85</v>
      </c>
      <c r="O49" s="65">
        <v>157</v>
      </c>
      <c r="P49" s="48"/>
      <c r="Q49" s="48"/>
      <c r="R49" s="48"/>
      <c r="S49" s="48"/>
      <c r="T49" s="48"/>
      <c r="U49" s="48"/>
    </row>
    <row r="50" spans="1:21" ht="30.75" customHeight="1">
      <c r="A50" s="48"/>
      <c r="B50" s="1236"/>
      <c r="C50" s="1237"/>
      <c r="D50" s="62"/>
      <c r="E50" s="1228" t="s">
        <v>17</v>
      </c>
      <c r="F50" s="1228"/>
      <c r="G50" s="1228"/>
      <c r="H50" s="1228"/>
      <c r="I50" s="1228"/>
      <c r="J50" s="1229"/>
      <c r="K50" s="63">
        <v>4</v>
      </c>
      <c r="L50" s="64">
        <v>4</v>
      </c>
      <c r="M50" s="64">
        <v>2</v>
      </c>
      <c r="N50" s="64" t="s">
        <v>511</v>
      </c>
      <c r="O50" s="65" t="s">
        <v>511</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t="s">
        <v>511</v>
      </c>
      <c r="O51" s="65" t="s">
        <v>511</v>
      </c>
      <c r="P51" s="48"/>
      <c r="Q51" s="48"/>
      <c r="R51" s="48"/>
      <c r="S51" s="48"/>
      <c r="T51" s="48"/>
      <c r="U51" s="48"/>
    </row>
    <row r="52" spans="1:21" ht="30.75" customHeight="1">
      <c r="A52" s="48"/>
      <c r="B52" s="1226" t="s">
        <v>19</v>
      </c>
      <c r="C52" s="1227"/>
      <c r="D52" s="66"/>
      <c r="E52" s="1228" t="s">
        <v>20</v>
      </c>
      <c r="F52" s="1228"/>
      <c r="G52" s="1228"/>
      <c r="H52" s="1228"/>
      <c r="I52" s="1228"/>
      <c r="J52" s="1229"/>
      <c r="K52" s="63">
        <v>971</v>
      </c>
      <c r="L52" s="64">
        <v>995</v>
      </c>
      <c r="M52" s="64">
        <v>1042</v>
      </c>
      <c r="N52" s="64">
        <v>1054</v>
      </c>
      <c r="O52" s="65">
        <v>1139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390</v>
      </c>
      <c r="L53" s="69">
        <v>412</v>
      </c>
      <c r="M53" s="69">
        <v>409</v>
      </c>
      <c r="N53" s="69">
        <v>417</v>
      </c>
      <c r="O53" s="70">
        <v>471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Cz6IGk93gRvLxQWoJddk0o0GduM4UHo6f4HsPMZSWvS5l3orJYtCjUsesCAKOUyv6f4wNCuqBFrnmpR82uB8Q==" saltValue="2AmPXYxW4MJY1F7Rgegw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60" zoomScaleNormal="60" zoomScaleSheetLayoutView="100" workbookViewId="0">
      <selection activeCell="S47" sqref="S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42" t="s">
        <v>24</v>
      </c>
      <c r="C41" s="1243"/>
      <c r="D41" s="81"/>
      <c r="E41" s="1248" t="s">
        <v>25</v>
      </c>
      <c r="F41" s="1248"/>
      <c r="G41" s="1248"/>
      <c r="H41" s="1249"/>
      <c r="I41" s="82">
        <v>12483</v>
      </c>
      <c r="J41" s="83">
        <v>12496</v>
      </c>
      <c r="K41" s="83">
        <v>13463</v>
      </c>
      <c r="L41" s="83">
        <v>13103</v>
      </c>
      <c r="M41" s="84">
        <v>12813</v>
      </c>
    </row>
    <row r="42" spans="2:13" ht="27.75" customHeight="1">
      <c r="B42" s="1244"/>
      <c r="C42" s="1245"/>
      <c r="D42" s="85"/>
      <c r="E42" s="1250" t="s">
        <v>26</v>
      </c>
      <c r="F42" s="1250"/>
      <c r="G42" s="1250"/>
      <c r="H42" s="1251"/>
      <c r="I42" s="86">
        <v>6</v>
      </c>
      <c r="J42" s="87">
        <v>2</v>
      </c>
      <c r="K42" s="87" t="s">
        <v>511</v>
      </c>
      <c r="L42" s="87" t="s">
        <v>511</v>
      </c>
      <c r="M42" s="88" t="s">
        <v>511</v>
      </c>
    </row>
    <row r="43" spans="2:13" ht="27.75" customHeight="1">
      <c r="B43" s="1244"/>
      <c r="C43" s="1245"/>
      <c r="D43" s="85"/>
      <c r="E43" s="1250" t="s">
        <v>27</v>
      </c>
      <c r="F43" s="1250"/>
      <c r="G43" s="1250"/>
      <c r="H43" s="1251"/>
      <c r="I43" s="86">
        <v>1622</v>
      </c>
      <c r="J43" s="87">
        <v>1386</v>
      </c>
      <c r="K43" s="87">
        <v>1350</v>
      </c>
      <c r="L43" s="87">
        <v>1162</v>
      </c>
      <c r="M43" s="88">
        <v>1416</v>
      </c>
    </row>
    <row r="44" spans="2:13" ht="27.75" customHeight="1">
      <c r="B44" s="1244"/>
      <c r="C44" s="1245"/>
      <c r="D44" s="85"/>
      <c r="E44" s="1250" t="s">
        <v>28</v>
      </c>
      <c r="F44" s="1250"/>
      <c r="G44" s="1250"/>
      <c r="H44" s="1251"/>
      <c r="I44" s="86">
        <v>1524</v>
      </c>
      <c r="J44" s="87">
        <v>1455</v>
      </c>
      <c r="K44" s="87">
        <v>1375</v>
      </c>
      <c r="L44" s="87">
        <v>1284</v>
      </c>
      <c r="M44" s="88">
        <v>1126</v>
      </c>
    </row>
    <row r="45" spans="2:13" ht="27.75" customHeight="1">
      <c r="B45" s="1244"/>
      <c r="C45" s="1245"/>
      <c r="D45" s="85"/>
      <c r="E45" s="1250" t="s">
        <v>29</v>
      </c>
      <c r="F45" s="1250"/>
      <c r="G45" s="1250"/>
      <c r="H45" s="1251"/>
      <c r="I45" s="86">
        <v>2059</v>
      </c>
      <c r="J45" s="87">
        <v>1888</v>
      </c>
      <c r="K45" s="87">
        <v>1736</v>
      </c>
      <c r="L45" s="87">
        <v>1629</v>
      </c>
      <c r="M45" s="88">
        <v>1534</v>
      </c>
    </row>
    <row r="46" spans="2:13" ht="27.75" customHeight="1">
      <c r="B46" s="1244"/>
      <c r="C46" s="1245"/>
      <c r="D46" s="89"/>
      <c r="E46" s="1250" t="s">
        <v>30</v>
      </c>
      <c r="F46" s="1250"/>
      <c r="G46" s="1250"/>
      <c r="H46" s="1251"/>
      <c r="I46" s="86" t="s">
        <v>511</v>
      </c>
      <c r="J46" s="87" t="s">
        <v>511</v>
      </c>
      <c r="K46" s="87" t="s">
        <v>511</v>
      </c>
      <c r="L46" s="87" t="s">
        <v>511</v>
      </c>
      <c r="M46" s="88" t="s">
        <v>511</v>
      </c>
    </row>
    <row r="47" spans="2:13" ht="27.75" customHeight="1">
      <c r="B47" s="1244"/>
      <c r="C47" s="1245"/>
      <c r="D47" s="90"/>
      <c r="E47" s="1252" t="s">
        <v>31</v>
      </c>
      <c r="F47" s="1253"/>
      <c r="G47" s="1253"/>
      <c r="H47" s="1254"/>
      <c r="I47" s="86" t="s">
        <v>511</v>
      </c>
      <c r="J47" s="87" t="s">
        <v>511</v>
      </c>
      <c r="K47" s="87" t="s">
        <v>511</v>
      </c>
      <c r="L47" s="87" t="s">
        <v>511</v>
      </c>
      <c r="M47" s="88" t="s">
        <v>511</v>
      </c>
    </row>
    <row r="48" spans="2:13" ht="27.75" customHeight="1">
      <c r="B48" s="1244"/>
      <c r="C48" s="1245"/>
      <c r="D48" s="85"/>
      <c r="E48" s="1250" t="s">
        <v>32</v>
      </c>
      <c r="F48" s="1250"/>
      <c r="G48" s="1250"/>
      <c r="H48" s="1251"/>
      <c r="I48" s="86" t="s">
        <v>511</v>
      </c>
      <c r="J48" s="87" t="s">
        <v>511</v>
      </c>
      <c r="K48" s="87" t="s">
        <v>511</v>
      </c>
      <c r="L48" s="87" t="s">
        <v>511</v>
      </c>
      <c r="M48" s="88" t="s">
        <v>511</v>
      </c>
    </row>
    <row r="49" spans="2:13" ht="27.75" customHeight="1">
      <c r="B49" s="1246"/>
      <c r="C49" s="1247"/>
      <c r="D49" s="85"/>
      <c r="E49" s="1250" t="s">
        <v>33</v>
      </c>
      <c r="F49" s="1250"/>
      <c r="G49" s="1250"/>
      <c r="H49" s="1251"/>
      <c r="I49" s="86" t="s">
        <v>511</v>
      </c>
      <c r="J49" s="87" t="s">
        <v>511</v>
      </c>
      <c r="K49" s="87" t="s">
        <v>511</v>
      </c>
      <c r="L49" s="87" t="s">
        <v>511</v>
      </c>
      <c r="M49" s="88" t="s">
        <v>511</v>
      </c>
    </row>
    <row r="50" spans="2:13" ht="27.75" customHeight="1">
      <c r="B50" s="1255" t="s">
        <v>34</v>
      </c>
      <c r="C50" s="1256"/>
      <c r="D50" s="91"/>
      <c r="E50" s="1250" t="s">
        <v>35</v>
      </c>
      <c r="F50" s="1250"/>
      <c r="G50" s="1250"/>
      <c r="H50" s="1251"/>
      <c r="I50" s="86">
        <v>2306</v>
      </c>
      <c r="J50" s="87">
        <v>2355</v>
      </c>
      <c r="K50" s="87">
        <v>2466</v>
      </c>
      <c r="L50" s="87">
        <v>2503</v>
      </c>
      <c r="M50" s="88">
        <v>2792</v>
      </c>
    </row>
    <row r="51" spans="2:13" ht="27.75" customHeight="1">
      <c r="B51" s="1244"/>
      <c r="C51" s="1245"/>
      <c r="D51" s="85"/>
      <c r="E51" s="1250" t="s">
        <v>36</v>
      </c>
      <c r="F51" s="1250"/>
      <c r="G51" s="1250"/>
      <c r="H51" s="1251"/>
      <c r="I51" s="86">
        <v>17</v>
      </c>
      <c r="J51" s="87">
        <v>13</v>
      </c>
      <c r="K51" s="87">
        <v>10</v>
      </c>
      <c r="L51" s="87">
        <v>7</v>
      </c>
      <c r="M51" s="88">
        <v>3</v>
      </c>
    </row>
    <row r="52" spans="2:13" ht="27.75" customHeight="1">
      <c r="B52" s="1246"/>
      <c r="C52" s="1247"/>
      <c r="D52" s="85"/>
      <c r="E52" s="1250" t="s">
        <v>37</v>
      </c>
      <c r="F52" s="1250"/>
      <c r="G52" s="1250"/>
      <c r="H52" s="1251"/>
      <c r="I52" s="86">
        <v>10978</v>
      </c>
      <c r="J52" s="87">
        <v>10907</v>
      </c>
      <c r="K52" s="87">
        <v>11420</v>
      </c>
      <c r="L52" s="87">
        <v>10997</v>
      </c>
      <c r="M52" s="88">
        <v>10583</v>
      </c>
    </row>
    <row r="53" spans="2:13" ht="27.75" customHeight="1" thickBot="1">
      <c r="B53" s="1257" t="s">
        <v>38</v>
      </c>
      <c r="C53" s="1258"/>
      <c r="D53" s="92"/>
      <c r="E53" s="1259" t="s">
        <v>39</v>
      </c>
      <c r="F53" s="1259"/>
      <c r="G53" s="1259"/>
      <c r="H53" s="1260"/>
      <c r="I53" s="93">
        <v>4394</v>
      </c>
      <c r="J53" s="94">
        <v>3953</v>
      </c>
      <c r="K53" s="94">
        <v>4027</v>
      </c>
      <c r="L53" s="94">
        <v>3671</v>
      </c>
      <c r="M53" s="95">
        <v>3510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fNuM+157Wrvbpq3pV8p4yRETV1eZ99RvbHmMqwFDxGJ+LHXt+SUp72KEEXZzxm1HtMq/EkwhajnhWwRKDdcxA==" saltValue="5QhxWT7f0V1oAc0l2VaH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40" zoomScale="50" zoomScaleNormal="50" zoomScaleSheetLayoutView="100" workbookViewId="0">
      <selection activeCell="C60" sqref="C60:E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69" t="s">
        <v>42</v>
      </c>
      <c r="D55" s="1269"/>
      <c r="E55" s="1270"/>
      <c r="F55" s="107">
        <v>1364</v>
      </c>
      <c r="G55" s="107">
        <v>1228</v>
      </c>
      <c r="H55" s="108">
        <v>1137</v>
      </c>
    </row>
    <row r="56" spans="2:8" ht="52.5" customHeight="1">
      <c r="B56" s="109"/>
      <c r="C56" s="1271" t="s">
        <v>43</v>
      </c>
      <c r="D56" s="1271"/>
      <c r="E56" s="1272"/>
      <c r="F56" s="110">
        <v>531</v>
      </c>
      <c r="G56" s="110">
        <v>567</v>
      </c>
      <c r="H56" s="111">
        <v>593</v>
      </c>
    </row>
    <row r="57" spans="2:8" ht="53.25" customHeight="1">
      <c r="B57" s="109"/>
      <c r="C57" s="1273" t="s">
        <v>44</v>
      </c>
      <c r="D57" s="1273"/>
      <c r="E57" s="1274"/>
      <c r="F57" s="112">
        <v>1667</v>
      </c>
      <c r="G57" s="112">
        <v>1678</v>
      </c>
      <c r="H57" s="113">
        <v>1858</v>
      </c>
    </row>
    <row r="58" spans="2:8" ht="45.75" customHeight="1">
      <c r="B58" s="114"/>
      <c r="C58" s="1261" t="s">
        <v>593</v>
      </c>
      <c r="D58" s="1262"/>
      <c r="E58" s="1263"/>
      <c r="F58" s="115">
        <v>1150</v>
      </c>
      <c r="G58" s="115">
        <v>1050</v>
      </c>
      <c r="H58" s="116">
        <v>950</v>
      </c>
    </row>
    <row r="59" spans="2:8" ht="45.75" customHeight="1">
      <c r="B59" s="114"/>
      <c r="C59" s="1261" t="s">
        <v>594</v>
      </c>
      <c r="D59" s="1262"/>
      <c r="E59" s="1263"/>
      <c r="F59" s="115">
        <v>243</v>
      </c>
      <c r="G59" s="115">
        <v>243</v>
      </c>
      <c r="H59" s="116">
        <v>243</v>
      </c>
    </row>
    <row r="60" spans="2:8" ht="45.75" customHeight="1">
      <c r="B60" s="114"/>
      <c r="C60" s="1261" t="s">
        <v>595</v>
      </c>
      <c r="D60" s="1262"/>
      <c r="E60" s="1263"/>
      <c r="F60" s="115">
        <v>34</v>
      </c>
      <c r="G60" s="115">
        <v>39</v>
      </c>
      <c r="H60" s="116">
        <v>216</v>
      </c>
    </row>
    <row r="61" spans="2:8" ht="45.75" customHeight="1">
      <c r="B61" s="114"/>
      <c r="C61" s="1261" t="s">
        <v>596</v>
      </c>
      <c r="D61" s="1262"/>
      <c r="E61" s="1263"/>
      <c r="F61" s="115" t="s">
        <v>598</v>
      </c>
      <c r="G61" s="115">
        <v>100</v>
      </c>
      <c r="H61" s="116">
        <v>200</v>
      </c>
    </row>
    <row r="62" spans="2:8" ht="45.75" customHeight="1" thickBot="1">
      <c r="B62" s="117"/>
      <c r="C62" s="1264" t="s">
        <v>597</v>
      </c>
      <c r="D62" s="1265"/>
      <c r="E62" s="1266"/>
      <c r="F62" s="118">
        <v>65</v>
      </c>
      <c r="G62" s="118">
        <v>65</v>
      </c>
      <c r="H62" s="119">
        <v>65</v>
      </c>
    </row>
    <row r="63" spans="2:8" ht="52.5" customHeight="1" thickBot="1">
      <c r="B63" s="120"/>
      <c r="C63" s="1267" t="s">
        <v>45</v>
      </c>
      <c r="D63" s="1267"/>
      <c r="E63" s="1268"/>
      <c r="F63" s="121">
        <v>3561</v>
      </c>
      <c r="G63" s="121">
        <v>3473</v>
      </c>
      <c r="H63" s="122">
        <v>3587</v>
      </c>
    </row>
    <row r="64" spans="2:8" ht="15" customHeight="1"/>
    <row r="65" ht="0" hidden="1" customHeight="1"/>
    <row r="66" ht="0" hidden="1" customHeight="1"/>
  </sheetData>
  <sheetProtection algorithmName="SHA-512" hashValue="arelwK3YilXE00zLLkWq/cikMFLHybCSKnbHnrIP1U5wAI+ETXw1ddy8J4rKyLSIyYdj16ucPZaO89I3rbNPYw==" saltValue="kKj3ofqyQ/QIQvLe9b5w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52" zoomScaleNormal="100"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604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605</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553</v>
      </c>
      <c r="BQ50" s="1280"/>
      <c r="BR50" s="1280"/>
      <c r="BS50" s="1280"/>
      <c r="BT50" s="1280"/>
      <c r="BU50" s="1280"/>
      <c r="BV50" s="1280"/>
      <c r="BW50" s="1280"/>
      <c r="BX50" s="1280" t="s">
        <v>554</v>
      </c>
      <c r="BY50" s="1280"/>
      <c r="BZ50" s="1280"/>
      <c r="CA50" s="1280"/>
      <c r="CB50" s="1280"/>
      <c r="CC50" s="1280"/>
      <c r="CD50" s="1280"/>
      <c r="CE50" s="1280"/>
      <c r="CF50" s="1280" t="s">
        <v>555</v>
      </c>
      <c r="CG50" s="1280"/>
      <c r="CH50" s="1280"/>
      <c r="CI50" s="1280"/>
      <c r="CJ50" s="1280"/>
      <c r="CK50" s="1280"/>
      <c r="CL50" s="1280"/>
      <c r="CM50" s="1280"/>
      <c r="CN50" s="1280" t="s">
        <v>556</v>
      </c>
      <c r="CO50" s="1280"/>
      <c r="CP50" s="1280"/>
      <c r="CQ50" s="1280"/>
      <c r="CR50" s="1280"/>
      <c r="CS50" s="1280"/>
      <c r="CT50" s="1280"/>
      <c r="CU50" s="1280"/>
      <c r="CV50" s="1280" t="s">
        <v>557</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606</v>
      </c>
      <c r="AO51" s="1278"/>
      <c r="AP51" s="1278"/>
      <c r="AQ51" s="1278"/>
      <c r="AR51" s="1278"/>
      <c r="AS51" s="1278"/>
      <c r="AT51" s="1278"/>
      <c r="AU51" s="1278"/>
      <c r="AV51" s="1278"/>
      <c r="AW51" s="1278"/>
      <c r="AX51" s="1278"/>
      <c r="AY51" s="1278"/>
      <c r="AZ51" s="1278"/>
      <c r="BA51" s="1278"/>
      <c r="BB51" s="1278" t="s">
        <v>607</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72.400000000000006</v>
      </c>
      <c r="CO51" s="1275"/>
      <c r="CP51" s="1275"/>
      <c r="CQ51" s="1275"/>
      <c r="CR51" s="1275"/>
      <c r="CS51" s="1275"/>
      <c r="CT51" s="1275"/>
      <c r="CU51" s="1275"/>
      <c r="CV51" s="1275">
        <v>71.3</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608</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61.5</v>
      </c>
      <c r="CO53" s="1275"/>
      <c r="CP53" s="1275"/>
      <c r="CQ53" s="1275"/>
      <c r="CR53" s="1275"/>
      <c r="CS53" s="1275"/>
      <c r="CT53" s="1275"/>
      <c r="CU53" s="1275"/>
      <c r="CV53" s="1275">
        <v>57.9</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609</v>
      </c>
      <c r="AO55" s="1280"/>
      <c r="AP55" s="1280"/>
      <c r="AQ55" s="1280"/>
      <c r="AR55" s="1280"/>
      <c r="AS55" s="1280"/>
      <c r="AT55" s="1280"/>
      <c r="AU55" s="1280"/>
      <c r="AV55" s="1280"/>
      <c r="AW55" s="1280"/>
      <c r="AX55" s="1280"/>
      <c r="AY55" s="1280"/>
      <c r="AZ55" s="1280"/>
      <c r="BA55" s="1280"/>
      <c r="BB55" s="1278" t="s">
        <v>607</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32.9</v>
      </c>
      <c r="CO55" s="1275"/>
      <c r="CP55" s="1275"/>
      <c r="CQ55" s="1275"/>
      <c r="CR55" s="1275"/>
      <c r="CS55" s="1275"/>
      <c r="CT55" s="1275"/>
      <c r="CU55" s="1275"/>
      <c r="CV55" s="1275">
        <v>28.5</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608</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v>
      </c>
      <c r="CO57" s="1275"/>
      <c r="CP57" s="1275"/>
      <c r="CQ57" s="1275"/>
      <c r="CR57" s="1275"/>
      <c r="CS57" s="1275"/>
      <c r="CT57" s="1275"/>
      <c r="CU57" s="1275"/>
      <c r="CV57" s="1275">
        <v>56.7</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610</v>
      </c>
    </row>
    <row r="64" spans="1:109">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611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605</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553</v>
      </c>
      <c r="BQ72" s="1280"/>
      <c r="BR72" s="1280"/>
      <c r="BS72" s="1280"/>
      <c r="BT72" s="1280"/>
      <c r="BU72" s="1280"/>
      <c r="BV72" s="1280"/>
      <c r="BW72" s="1280"/>
      <c r="BX72" s="1280" t="s">
        <v>554</v>
      </c>
      <c r="BY72" s="1280"/>
      <c r="BZ72" s="1280"/>
      <c r="CA72" s="1280"/>
      <c r="CB72" s="1280"/>
      <c r="CC72" s="1280"/>
      <c r="CD72" s="1280"/>
      <c r="CE72" s="1280"/>
      <c r="CF72" s="1280" t="s">
        <v>555</v>
      </c>
      <c r="CG72" s="1280"/>
      <c r="CH72" s="1280"/>
      <c r="CI72" s="1280"/>
      <c r="CJ72" s="1280"/>
      <c r="CK72" s="1280"/>
      <c r="CL72" s="1280"/>
      <c r="CM72" s="1280"/>
      <c r="CN72" s="1280" t="s">
        <v>556</v>
      </c>
      <c r="CO72" s="1280"/>
      <c r="CP72" s="1280"/>
      <c r="CQ72" s="1280"/>
      <c r="CR72" s="1280"/>
      <c r="CS72" s="1280"/>
      <c r="CT72" s="1280"/>
      <c r="CU72" s="1280"/>
      <c r="CV72" s="1280" t="s">
        <v>557</v>
      </c>
      <c r="CW72" s="1280"/>
      <c r="CX72" s="1280"/>
      <c r="CY72" s="1280"/>
      <c r="CZ72" s="1280"/>
      <c r="DA72" s="1280"/>
      <c r="DB72" s="1280"/>
      <c r="DC72" s="1280"/>
    </row>
    <row r="73" spans="2:107">
      <c r="B73" s="374"/>
      <c r="G73" s="1283"/>
      <c r="H73" s="1283"/>
      <c r="I73" s="1283"/>
      <c r="J73" s="1283"/>
      <c r="K73" s="1279"/>
      <c r="L73" s="1279"/>
      <c r="M73" s="1279"/>
      <c r="N73" s="1279"/>
      <c r="AM73" s="383"/>
      <c r="AN73" s="1278" t="s">
        <v>606</v>
      </c>
      <c r="AO73" s="1278"/>
      <c r="AP73" s="1278"/>
      <c r="AQ73" s="1278"/>
      <c r="AR73" s="1278"/>
      <c r="AS73" s="1278"/>
      <c r="AT73" s="1278"/>
      <c r="AU73" s="1278"/>
      <c r="AV73" s="1278"/>
      <c r="AW73" s="1278"/>
      <c r="AX73" s="1278"/>
      <c r="AY73" s="1278"/>
      <c r="AZ73" s="1278"/>
      <c r="BA73" s="1278"/>
      <c r="BB73" s="1278" t="s">
        <v>607</v>
      </c>
      <c r="BC73" s="1278"/>
      <c r="BD73" s="1278"/>
      <c r="BE73" s="1278"/>
      <c r="BF73" s="1278"/>
      <c r="BG73" s="1278"/>
      <c r="BH73" s="1278"/>
      <c r="BI73" s="1278"/>
      <c r="BJ73" s="1278"/>
      <c r="BK73" s="1278"/>
      <c r="BL73" s="1278"/>
      <c r="BM73" s="1278"/>
      <c r="BN73" s="1278"/>
      <c r="BO73" s="1278"/>
      <c r="BP73" s="1275">
        <v>86.1</v>
      </c>
      <c r="BQ73" s="1275"/>
      <c r="BR73" s="1275"/>
      <c r="BS73" s="1275"/>
      <c r="BT73" s="1275"/>
      <c r="BU73" s="1275"/>
      <c r="BV73" s="1275"/>
      <c r="BW73" s="1275"/>
      <c r="BX73" s="1275">
        <v>78.3</v>
      </c>
      <c r="BY73" s="1275"/>
      <c r="BZ73" s="1275"/>
      <c r="CA73" s="1275"/>
      <c r="CB73" s="1275"/>
      <c r="CC73" s="1275"/>
      <c r="CD73" s="1275"/>
      <c r="CE73" s="1275"/>
      <c r="CF73" s="1275">
        <v>78</v>
      </c>
      <c r="CG73" s="1275"/>
      <c r="CH73" s="1275"/>
      <c r="CI73" s="1275"/>
      <c r="CJ73" s="1275"/>
      <c r="CK73" s="1275"/>
      <c r="CL73" s="1275"/>
      <c r="CM73" s="1275"/>
      <c r="CN73" s="1275">
        <v>72.400000000000006</v>
      </c>
      <c r="CO73" s="1275"/>
      <c r="CP73" s="1275"/>
      <c r="CQ73" s="1275"/>
      <c r="CR73" s="1275"/>
      <c r="CS73" s="1275"/>
      <c r="CT73" s="1275"/>
      <c r="CU73" s="1275"/>
      <c r="CV73" s="1275">
        <v>71.3</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612</v>
      </c>
      <c r="BC75" s="1278"/>
      <c r="BD75" s="1278"/>
      <c r="BE75" s="1278"/>
      <c r="BF75" s="1278"/>
      <c r="BG75" s="1278"/>
      <c r="BH75" s="1278"/>
      <c r="BI75" s="1278"/>
      <c r="BJ75" s="1278"/>
      <c r="BK75" s="1278"/>
      <c r="BL75" s="1278"/>
      <c r="BM75" s="1278"/>
      <c r="BN75" s="1278"/>
      <c r="BO75" s="1278"/>
      <c r="BP75" s="1275">
        <v>8.1999999999999993</v>
      </c>
      <c r="BQ75" s="1275"/>
      <c r="BR75" s="1275"/>
      <c r="BS75" s="1275"/>
      <c r="BT75" s="1275"/>
      <c r="BU75" s="1275"/>
      <c r="BV75" s="1275"/>
      <c r="BW75" s="1275"/>
      <c r="BX75" s="1275">
        <v>7.9</v>
      </c>
      <c r="BY75" s="1275"/>
      <c r="BZ75" s="1275"/>
      <c r="CA75" s="1275"/>
      <c r="CB75" s="1275"/>
      <c r="CC75" s="1275"/>
      <c r="CD75" s="1275"/>
      <c r="CE75" s="1275"/>
      <c r="CF75" s="1275">
        <v>7.9</v>
      </c>
      <c r="CG75" s="1275"/>
      <c r="CH75" s="1275"/>
      <c r="CI75" s="1275"/>
      <c r="CJ75" s="1275"/>
      <c r="CK75" s="1275"/>
      <c r="CL75" s="1275"/>
      <c r="CM75" s="1275"/>
      <c r="CN75" s="1275">
        <v>8</v>
      </c>
      <c r="CO75" s="1275"/>
      <c r="CP75" s="1275"/>
      <c r="CQ75" s="1275"/>
      <c r="CR75" s="1275"/>
      <c r="CS75" s="1275"/>
      <c r="CT75" s="1275"/>
      <c r="CU75" s="1275"/>
      <c r="CV75" s="1275">
        <v>8.5</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609</v>
      </c>
      <c r="AO77" s="1280"/>
      <c r="AP77" s="1280"/>
      <c r="AQ77" s="1280"/>
      <c r="AR77" s="1280"/>
      <c r="AS77" s="1280"/>
      <c r="AT77" s="1280"/>
      <c r="AU77" s="1280"/>
      <c r="AV77" s="1280"/>
      <c r="AW77" s="1280"/>
      <c r="AX77" s="1280"/>
      <c r="AY77" s="1280"/>
      <c r="AZ77" s="1280"/>
      <c r="BA77" s="1280"/>
      <c r="BB77" s="1278" t="s">
        <v>607</v>
      </c>
      <c r="BC77" s="1278"/>
      <c r="BD77" s="1278"/>
      <c r="BE77" s="1278"/>
      <c r="BF77" s="1278"/>
      <c r="BG77" s="1278"/>
      <c r="BH77" s="1278"/>
      <c r="BI77" s="1278"/>
      <c r="BJ77" s="1278"/>
      <c r="BK77" s="1278"/>
      <c r="BL77" s="1278"/>
      <c r="BM77" s="1278"/>
      <c r="BN77" s="1278"/>
      <c r="BO77" s="1278"/>
      <c r="BP77" s="1275">
        <v>54.6</v>
      </c>
      <c r="BQ77" s="1275"/>
      <c r="BR77" s="1275"/>
      <c r="BS77" s="1275"/>
      <c r="BT77" s="1275"/>
      <c r="BU77" s="1275"/>
      <c r="BV77" s="1275"/>
      <c r="BW77" s="1275"/>
      <c r="BX77" s="1275">
        <v>48.7</v>
      </c>
      <c r="BY77" s="1275"/>
      <c r="BZ77" s="1275"/>
      <c r="CA77" s="1275"/>
      <c r="CB77" s="1275"/>
      <c r="CC77" s="1275"/>
      <c r="CD77" s="1275"/>
      <c r="CE77" s="1275"/>
      <c r="CF77" s="1275">
        <v>36.5</v>
      </c>
      <c r="CG77" s="1275"/>
      <c r="CH77" s="1275"/>
      <c r="CI77" s="1275"/>
      <c r="CJ77" s="1275"/>
      <c r="CK77" s="1275"/>
      <c r="CL77" s="1275"/>
      <c r="CM77" s="1275"/>
      <c r="CN77" s="1275">
        <v>32.9</v>
      </c>
      <c r="CO77" s="1275"/>
      <c r="CP77" s="1275"/>
      <c r="CQ77" s="1275"/>
      <c r="CR77" s="1275"/>
      <c r="CS77" s="1275"/>
      <c r="CT77" s="1275"/>
      <c r="CU77" s="1275"/>
      <c r="CV77" s="1275">
        <v>28.5</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612</v>
      </c>
      <c r="BC79" s="1278"/>
      <c r="BD79" s="1278"/>
      <c r="BE79" s="1278"/>
      <c r="BF79" s="1278"/>
      <c r="BG79" s="1278"/>
      <c r="BH79" s="1278"/>
      <c r="BI79" s="1278"/>
      <c r="BJ79" s="1278"/>
      <c r="BK79" s="1278"/>
      <c r="BL79" s="1278"/>
      <c r="BM79" s="1278"/>
      <c r="BN79" s="1278"/>
      <c r="BO79" s="1278"/>
      <c r="BP79" s="1275">
        <v>11.2</v>
      </c>
      <c r="BQ79" s="1275"/>
      <c r="BR79" s="1275"/>
      <c r="BS79" s="1275"/>
      <c r="BT79" s="1275"/>
      <c r="BU79" s="1275"/>
      <c r="BV79" s="1275"/>
      <c r="BW79" s="1275"/>
      <c r="BX79" s="1275">
        <v>10.4</v>
      </c>
      <c r="BY79" s="1275"/>
      <c r="BZ79" s="1275"/>
      <c r="CA79" s="1275"/>
      <c r="CB79" s="1275"/>
      <c r="CC79" s="1275"/>
      <c r="CD79" s="1275"/>
      <c r="CE79" s="1275"/>
      <c r="CF79" s="1275">
        <v>9</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ttnlzkyo4ucH2RtqyrOJpkcHdgpmAanroBaOYGvGilfs3LvZumefojZxUz7zRAu2zhhPFbc1w/PI8u55iGPqQ==" saltValue="/HVDpHppH9BzW6zkCuQsA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46"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WLn/4RRbyRStSd8TJtMrj7HEJVC+NDXK4V8zMFoB0b/Z/9mgsNy07nc3hkD7KDIngHpZAoIXEUvIbBFw57J9A==" saltValue="Yd2gXZsOElLpaX01/awD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rfcZi0Yz1je6/GLWNEwbtKEVSf+OTNAQIulyOyVgPIo6D44FsXJeaJDUznsRfRsDMT3cpK7oUQxBhIQx3H1Ow==" saltValue="AzJgQQlihWENs2BNmZ6D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108069</v>
      </c>
      <c r="E3" s="141"/>
      <c r="F3" s="142">
        <v>74444</v>
      </c>
      <c r="G3" s="143"/>
      <c r="H3" s="144"/>
    </row>
    <row r="4" spans="1:8">
      <c r="A4" s="145"/>
      <c r="B4" s="146"/>
      <c r="C4" s="147"/>
      <c r="D4" s="148">
        <v>46540</v>
      </c>
      <c r="E4" s="149"/>
      <c r="F4" s="150">
        <v>34175</v>
      </c>
      <c r="G4" s="151"/>
      <c r="H4" s="152"/>
    </row>
    <row r="5" spans="1:8">
      <c r="A5" s="133" t="s">
        <v>545</v>
      </c>
      <c r="B5" s="138"/>
      <c r="C5" s="139"/>
      <c r="D5" s="140">
        <v>107699</v>
      </c>
      <c r="E5" s="141"/>
      <c r="F5" s="142">
        <v>85205</v>
      </c>
      <c r="G5" s="143"/>
      <c r="H5" s="144"/>
    </row>
    <row r="6" spans="1:8">
      <c r="A6" s="145"/>
      <c r="B6" s="146"/>
      <c r="C6" s="147"/>
      <c r="D6" s="148">
        <v>46877</v>
      </c>
      <c r="E6" s="149"/>
      <c r="F6" s="150">
        <v>38847</v>
      </c>
      <c r="G6" s="151"/>
      <c r="H6" s="152"/>
    </row>
    <row r="7" spans="1:8">
      <c r="A7" s="133" t="s">
        <v>546</v>
      </c>
      <c r="B7" s="138"/>
      <c r="C7" s="139"/>
      <c r="D7" s="140">
        <v>161444</v>
      </c>
      <c r="E7" s="141"/>
      <c r="F7" s="142">
        <v>69469</v>
      </c>
      <c r="G7" s="143"/>
      <c r="H7" s="144"/>
    </row>
    <row r="8" spans="1:8">
      <c r="A8" s="145"/>
      <c r="B8" s="146"/>
      <c r="C8" s="147"/>
      <c r="D8" s="148">
        <v>79935</v>
      </c>
      <c r="E8" s="149"/>
      <c r="F8" s="150">
        <v>38215</v>
      </c>
      <c r="G8" s="151"/>
      <c r="H8" s="152"/>
    </row>
    <row r="9" spans="1:8">
      <c r="A9" s="133" t="s">
        <v>547</v>
      </c>
      <c r="B9" s="138"/>
      <c r="C9" s="139"/>
      <c r="D9" s="140">
        <v>59726</v>
      </c>
      <c r="E9" s="141"/>
      <c r="F9" s="142">
        <v>67293</v>
      </c>
      <c r="G9" s="143"/>
      <c r="H9" s="144"/>
    </row>
    <row r="10" spans="1:8">
      <c r="A10" s="145"/>
      <c r="B10" s="146"/>
      <c r="C10" s="147"/>
      <c r="D10" s="148">
        <v>36649</v>
      </c>
      <c r="E10" s="149"/>
      <c r="F10" s="150">
        <v>35076</v>
      </c>
      <c r="G10" s="151"/>
      <c r="H10" s="152"/>
    </row>
    <row r="11" spans="1:8">
      <c r="A11" s="133" t="s">
        <v>548</v>
      </c>
      <c r="B11" s="138"/>
      <c r="C11" s="139"/>
      <c r="D11" s="140">
        <v>66783</v>
      </c>
      <c r="E11" s="141"/>
      <c r="F11" s="142">
        <v>67343</v>
      </c>
      <c r="G11" s="143"/>
      <c r="H11" s="144"/>
    </row>
    <row r="12" spans="1:8">
      <c r="A12" s="145"/>
      <c r="B12" s="146"/>
      <c r="C12" s="153"/>
      <c r="D12" s="148">
        <v>38592</v>
      </c>
      <c r="E12" s="149"/>
      <c r="F12" s="150">
        <v>32865</v>
      </c>
      <c r="G12" s="151"/>
      <c r="H12" s="152"/>
    </row>
    <row r="13" spans="1:8">
      <c r="A13" s="133"/>
      <c r="B13" s="138"/>
      <c r="C13" s="154"/>
      <c r="D13" s="155">
        <v>100744</v>
      </c>
      <c r="E13" s="156"/>
      <c r="F13" s="157">
        <v>72751</v>
      </c>
      <c r="G13" s="158"/>
      <c r="H13" s="144"/>
    </row>
    <row r="14" spans="1:8">
      <c r="A14" s="145"/>
      <c r="B14" s="146"/>
      <c r="C14" s="147"/>
      <c r="D14" s="148">
        <v>49719</v>
      </c>
      <c r="E14" s="149"/>
      <c r="F14" s="150">
        <v>35836</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3.43</v>
      </c>
      <c r="C19" s="159">
        <f>ROUND(VALUE(SUBSTITUTE(実質収支比率等に係る経年分析!G$48,"▲","-")),2)</f>
        <v>2.95</v>
      </c>
      <c r="D19" s="159">
        <f>ROUND(VALUE(SUBSTITUTE(実質収支比率等に係る経年分析!H$48,"▲","-")),2)</f>
        <v>3.65</v>
      </c>
      <c r="E19" s="159">
        <f>ROUND(VALUE(SUBSTITUTE(実質収支比率等に係る経年分析!I$48,"▲","-")),2)</f>
        <v>3.99</v>
      </c>
      <c r="F19" s="159">
        <f>ROUND(VALUE(SUBSTITUTE(実質収支比率等に係る経年分析!J$48,"▲","-")),2)</f>
        <v>4.28</v>
      </c>
    </row>
    <row r="20" spans="1:11">
      <c r="A20" s="159" t="s">
        <v>49</v>
      </c>
      <c r="B20" s="159">
        <f>ROUND(VALUE(SUBSTITUTE(実質収支比率等に係る経年分析!F$47,"▲","-")),2)</f>
        <v>22.44</v>
      </c>
      <c r="C20" s="159">
        <f>ROUND(VALUE(SUBSTITUTE(実質収支比率等に係る経年分析!G$47,"▲","-")),2)</f>
        <v>22.59</v>
      </c>
      <c r="D20" s="159">
        <f>ROUND(VALUE(SUBSTITUTE(実質収支比率等に係る経年分析!H$47,"▲","-")),2)</f>
        <v>21.99</v>
      </c>
      <c r="E20" s="159">
        <f>ROUND(VALUE(SUBSTITUTE(実質収支比率等に係る経年分析!I$47,"▲","-")),2)</f>
        <v>20.07</v>
      </c>
      <c r="F20" s="159">
        <f>ROUND(VALUE(SUBSTITUTE(実質収支比率等に係る経年分析!J$47,"▲","-")),2)</f>
        <v>18.760000000000002</v>
      </c>
    </row>
    <row r="21" spans="1:11">
      <c r="A21" s="159" t="s">
        <v>50</v>
      </c>
      <c r="B21" s="159">
        <f>IF(ISNUMBER(VALUE(SUBSTITUTE(実質収支比率等に係る経年分析!F$49,"▲","-"))),ROUND(VALUE(SUBSTITUTE(実質収支比率等に係る経年分析!F$49,"▲","-")),2),NA())</f>
        <v>2.04</v>
      </c>
      <c r="C21" s="159">
        <f>IF(ISNUMBER(VALUE(SUBSTITUTE(実質収支比率等に係る経年分析!G$49,"▲","-"))),ROUND(VALUE(SUBSTITUTE(実質収支比率等に係る経年分析!G$49,"▲","-")),2),NA())</f>
        <v>-0.26</v>
      </c>
      <c r="D21" s="159">
        <f>IF(ISNUMBER(VALUE(SUBSTITUTE(実質収支比率等に係る経年分析!H$49,"▲","-"))),ROUND(VALUE(SUBSTITUTE(実質収支比率等に係る経年分析!H$49,"▲","-")),2),NA())</f>
        <v>0.79</v>
      </c>
      <c r="E21" s="159">
        <f>IF(ISNUMBER(VALUE(SUBSTITUTE(実質収支比率等に係る経年分析!I$49,"▲","-"))),ROUND(VALUE(SUBSTITUTE(実質収支比率等に係る経年分析!I$49,"▲","-")),2),NA())</f>
        <v>-1.93</v>
      </c>
      <c r="F21" s="159">
        <f>IF(ISNUMBER(VALUE(SUBSTITUTE(実質収支比率等に係る経年分析!J$49,"▲","-"))),ROUND(VALUE(SUBSTITUTE(実質収支比率等に係る経年分析!J$49,"▲","-")),2),NA())</f>
        <v>-1.25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住宅資金貸付事業特別会計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国民健康保険事業特別会計</v>
      </c>
      <c r="B32" s="160">
        <f>IF(ROUND(VALUE(SUBSTITUTE(連結実質赤字比率に係る赤字・黒字の構成分析!F$38,"▲", "-")), 2) &lt; 0, ABS(ROUND(VALUE(SUBSTITUTE(連結実質赤字比率に係る赤字・黒字の構成分析!F$38,"▲", "-")), 2)), NA())</f>
        <v>3.27</v>
      </c>
      <c r="C32" s="160" t="e">
        <f>IF(ROUND(VALUE(SUBSTITUTE(連結実質赤字比率に係る赤字・黒字の構成分析!F$38,"▲", "-")), 2) &gt;= 0, ABS(ROUND(VALUE(SUBSTITUTE(連結実質赤字比率に係る赤字・黒字の構成分析!F$38,"▲", "-")), 2)), NA())</f>
        <v>#N/A</v>
      </c>
      <c r="D32" s="160">
        <f>IF(ROUND(VALUE(SUBSTITUTE(連結実質赤字比率に係る赤字・黒字の構成分析!G$38,"▲", "-")), 2) &lt; 0, ABS(ROUND(VALUE(SUBSTITUTE(連結実質赤字比率に係る赤字・黒字の構成分析!G$38,"▲", "-")), 2)), NA())</f>
        <v>1.31</v>
      </c>
      <c r="E32" s="160" t="e">
        <f>IF(ROUND(VALUE(SUBSTITUTE(連結実質赤字比率に係る赤字・黒字の構成分析!G$38,"▲", "-")), 2) &gt;= 0, ABS(ROUND(VALUE(SUBSTITUTE(連結実質赤字比率に係る赤字・黒字の構成分析!G$38,"▲", "-")), 2)), NA())</f>
        <v>#N/A</v>
      </c>
      <c r="F32" s="160">
        <f>IF(ROUND(VALUE(SUBSTITUTE(連結実質赤字比率に係る赤字・黒字の構成分析!H$38,"▲", "-")), 2) &lt; 0, ABS(ROUND(VALUE(SUBSTITUTE(連結実質赤字比率に係る赤字・黒字の構成分析!H$38,"▲", "-")), 2)), NA())</f>
        <v>0.19</v>
      </c>
      <c r="G32" s="160" t="e">
        <f>IF(ROUND(VALUE(SUBSTITUTE(連結実質赤字比率に係る赤字・黒字の構成分析!H$38,"▲", "-")), 2) &gt;= 0, ABS(ROUND(VALUE(SUBSTITUTE(連結実質赤字比率に係る赤字・黒字の構成分析!H$38,"▲", "-")), 2)), NA())</f>
        <v>#N/A</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1.1100000000000001</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2.09</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4.2300000000000004</v>
      </c>
    </row>
    <row r="35" spans="1:16">
      <c r="A35" s="160" t="str">
        <f>IF(連結実質赤字比率に係る赤字・黒字の構成分析!C$35="",NA(),連結実質赤字比率に係る赤字・黒字の構成分析!C$35)</f>
        <v>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13.54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13.47</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1.28</v>
      </c>
      <c r="H36" s="160">
        <f>IF(ROUND(VALUE(SUBSTITUTE(連結実質赤字比率に係る赤字・黒字の構成分析!I$34,"▲", "-")), 2) &lt; 0, ABS(ROUND(VALUE(SUBSTITUTE(連結実質赤字比率に係る赤字・黒字の構成分析!I$34,"▲", "-")), 2)), NA())</f>
        <v>1.69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3.94</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971</v>
      </c>
      <c r="E42" s="161"/>
      <c r="F42" s="161"/>
      <c r="G42" s="161">
        <f>'実質公債費比率（分子）の構造'!L$52</f>
        <v>995</v>
      </c>
      <c r="H42" s="161"/>
      <c r="I42" s="161"/>
      <c r="J42" s="161">
        <f>'実質公債費比率（分子）の構造'!M$52</f>
        <v>1042</v>
      </c>
      <c r="K42" s="161"/>
      <c r="L42" s="161"/>
      <c r="M42" s="161">
        <f>'実質公債費比率（分子）の構造'!N$52</f>
        <v>1054</v>
      </c>
      <c r="N42" s="161"/>
      <c r="O42" s="161"/>
      <c r="P42" s="161">
        <f>'実質公債費比率（分子）の構造'!O$52</f>
        <v>1139</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v>
      </c>
      <c r="C44" s="161"/>
      <c r="D44" s="161"/>
      <c r="E44" s="161">
        <f>'実質公債費比率（分子）の構造'!L$50</f>
        <v>4</v>
      </c>
      <c r="F44" s="161"/>
      <c r="G44" s="161"/>
      <c r="H44" s="161">
        <f>'実質公債費比率（分子）の構造'!M$50</f>
        <v>2</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77</v>
      </c>
      <c r="C45" s="161"/>
      <c r="D45" s="161"/>
      <c r="E45" s="161">
        <f>'実質公債費比率（分子）の構造'!L$49</f>
        <v>75</v>
      </c>
      <c r="F45" s="161"/>
      <c r="G45" s="161"/>
      <c r="H45" s="161">
        <f>'実質公債費比率（分子）の構造'!M$49</f>
        <v>85</v>
      </c>
      <c r="I45" s="161"/>
      <c r="J45" s="161"/>
      <c r="K45" s="161">
        <f>'実質公債費比率（分子）の構造'!N$49</f>
        <v>85</v>
      </c>
      <c r="L45" s="161"/>
      <c r="M45" s="161"/>
      <c r="N45" s="161">
        <f>'実質公債費比率（分子）の構造'!O$49</f>
        <v>157</v>
      </c>
      <c r="O45" s="161"/>
      <c r="P45" s="161"/>
    </row>
    <row r="46" spans="1:16">
      <c r="A46" s="161" t="s">
        <v>61</v>
      </c>
      <c r="B46" s="161">
        <f>'実質公債費比率（分子）の構造'!K$48</f>
        <v>147</v>
      </c>
      <c r="C46" s="161"/>
      <c r="D46" s="161"/>
      <c r="E46" s="161">
        <f>'実質公債費比率（分子）の構造'!L$48</f>
        <v>158</v>
      </c>
      <c r="F46" s="161"/>
      <c r="G46" s="161"/>
      <c r="H46" s="161">
        <f>'実質公債費比率（分子）の構造'!M$48</f>
        <v>168</v>
      </c>
      <c r="I46" s="161"/>
      <c r="J46" s="161"/>
      <c r="K46" s="161">
        <f>'実質公債費比率（分子）の構造'!N$48</f>
        <v>169</v>
      </c>
      <c r="L46" s="161"/>
      <c r="M46" s="161"/>
      <c r="N46" s="161">
        <f>'実質公債費比率（分子）の構造'!O$48</f>
        <v>131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1133</v>
      </c>
      <c r="C49" s="161"/>
      <c r="D49" s="161"/>
      <c r="E49" s="161">
        <f>'実質公債費比率（分子）の構造'!L$45</f>
        <v>1170</v>
      </c>
      <c r="F49" s="161"/>
      <c r="G49" s="161"/>
      <c r="H49" s="161">
        <f>'実質公債費比率（分子）の構造'!M$45</f>
        <v>1196</v>
      </c>
      <c r="I49" s="161"/>
      <c r="J49" s="161"/>
      <c r="K49" s="161">
        <f>'実質公債費比率（分子）の構造'!N$45</f>
        <v>1217</v>
      </c>
      <c r="L49" s="161"/>
      <c r="M49" s="161"/>
      <c r="N49" s="161">
        <f>'実質公債費比率（分子）の構造'!O$45</f>
        <v>1322</v>
      </c>
      <c r="O49" s="161"/>
      <c r="P49" s="161"/>
    </row>
    <row r="50" spans="1:16">
      <c r="A50" s="161" t="s">
        <v>65</v>
      </c>
      <c r="B50" s="161" t="e">
        <f>NA()</f>
        <v>#N/A</v>
      </c>
      <c r="C50" s="161">
        <f>IF(ISNUMBER('実質公債費比率（分子）の構造'!K$53),'実質公債費比率（分子）の構造'!K$53,NA())</f>
        <v>390</v>
      </c>
      <c r="D50" s="161" t="e">
        <f>NA()</f>
        <v>#N/A</v>
      </c>
      <c r="E50" s="161" t="e">
        <f>NA()</f>
        <v>#N/A</v>
      </c>
      <c r="F50" s="161">
        <f>IF(ISNUMBER('実質公債費比率（分子）の構造'!L$53),'実質公債費比率（分子）の構造'!L$53,NA())</f>
        <v>412</v>
      </c>
      <c r="G50" s="161" t="e">
        <f>NA()</f>
        <v>#N/A</v>
      </c>
      <c r="H50" s="161" t="e">
        <f>NA()</f>
        <v>#N/A</v>
      </c>
      <c r="I50" s="161">
        <f>IF(ISNUMBER('実質公債費比率（分子）の構造'!M$53),'実質公債費比率（分子）の構造'!M$53,NA())</f>
        <v>409</v>
      </c>
      <c r="J50" s="161" t="e">
        <f>NA()</f>
        <v>#N/A</v>
      </c>
      <c r="K50" s="161" t="e">
        <f>NA()</f>
        <v>#N/A</v>
      </c>
      <c r="L50" s="161">
        <f>IF(ISNUMBER('実質公債費比率（分子）の構造'!N$53),'実質公債費比率（分子）の構造'!N$53,NA())</f>
        <v>417</v>
      </c>
      <c r="M50" s="161" t="e">
        <f>NA()</f>
        <v>#N/A</v>
      </c>
      <c r="N50" s="161" t="e">
        <f>NA()</f>
        <v>#N/A</v>
      </c>
      <c r="O50" s="161">
        <f>IF(ISNUMBER('実質公債費比率（分子）の構造'!O$53),'実質公債費比率（分子）の構造'!O$53,NA())</f>
        <v>471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10978</v>
      </c>
      <c r="E56" s="160"/>
      <c r="F56" s="160"/>
      <c r="G56" s="160">
        <f>'将来負担比率（分子）の構造'!J$52</f>
        <v>10907</v>
      </c>
      <c r="H56" s="160"/>
      <c r="I56" s="160"/>
      <c r="J56" s="160">
        <f>'将来負担比率（分子）の構造'!K$52</f>
        <v>11420</v>
      </c>
      <c r="K56" s="160"/>
      <c r="L56" s="160"/>
      <c r="M56" s="160">
        <f>'将来負担比率（分子）の構造'!L$52</f>
        <v>10997</v>
      </c>
      <c r="N56" s="160"/>
      <c r="O56" s="160"/>
      <c r="P56" s="160">
        <f>'将来負担比率（分子）の構造'!M$52</f>
        <v>10583</v>
      </c>
    </row>
    <row r="57" spans="1:16">
      <c r="A57" s="160" t="s">
        <v>36</v>
      </c>
      <c r="B57" s="160"/>
      <c r="C57" s="160"/>
      <c r="D57" s="160">
        <f>'将来負担比率（分子）の構造'!I$51</f>
        <v>17</v>
      </c>
      <c r="E57" s="160"/>
      <c r="F57" s="160"/>
      <c r="G57" s="160">
        <f>'将来負担比率（分子）の構造'!J$51</f>
        <v>13</v>
      </c>
      <c r="H57" s="160"/>
      <c r="I57" s="160"/>
      <c r="J57" s="160">
        <f>'将来負担比率（分子）の構造'!K$51</f>
        <v>10</v>
      </c>
      <c r="K57" s="160"/>
      <c r="L57" s="160"/>
      <c r="M57" s="160">
        <f>'将来負担比率（分子）の構造'!L$51</f>
        <v>7</v>
      </c>
      <c r="N57" s="160"/>
      <c r="O57" s="160"/>
      <c r="P57" s="160">
        <f>'将来負担比率（分子）の構造'!M$51</f>
        <v>3</v>
      </c>
    </row>
    <row r="58" spans="1:16">
      <c r="A58" s="160" t="s">
        <v>35</v>
      </c>
      <c r="B58" s="160"/>
      <c r="C58" s="160"/>
      <c r="D58" s="160">
        <f>'将来負担比率（分子）の構造'!I$50</f>
        <v>2306</v>
      </c>
      <c r="E58" s="160"/>
      <c r="F58" s="160"/>
      <c r="G58" s="160">
        <f>'将来負担比率（分子）の構造'!J$50</f>
        <v>2355</v>
      </c>
      <c r="H58" s="160"/>
      <c r="I58" s="160"/>
      <c r="J58" s="160">
        <f>'将来負担比率（分子）の構造'!K$50</f>
        <v>2466</v>
      </c>
      <c r="K58" s="160"/>
      <c r="L58" s="160"/>
      <c r="M58" s="160">
        <f>'将来負担比率（分子）の構造'!L$50</f>
        <v>2503</v>
      </c>
      <c r="N58" s="160"/>
      <c r="O58" s="160"/>
      <c r="P58" s="160">
        <f>'将来負担比率（分子）の構造'!M$50</f>
        <v>2792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2059</v>
      </c>
      <c r="C62" s="160"/>
      <c r="D62" s="160"/>
      <c r="E62" s="160">
        <f>'将来負担比率（分子）の構造'!J$45</f>
        <v>1888</v>
      </c>
      <c r="F62" s="160"/>
      <c r="G62" s="160"/>
      <c r="H62" s="160">
        <f>'将来負担比率（分子）の構造'!K$45</f>
        <v>1736</v>
      </c>
      <c r="I62" s="160"/>
      <c r="J62" s="160"/>
      <c r="K62" s="160">
        <f>'将来負担比率（分子）の構造'!L$45</f>
        <v>1629</v>
      </c>
      <c r="L62" s="160"/>
      <c r="M62" s="160"/>
      <c r="N62" s="160">
        <f>'将来負担比率（分子）の構造'!M$45</f>
        <v>1534</v>
      </c>
      <c r="O62" s="160"/>
      <c r="P62" s="160"/>
    </row>
    <row r="63" spans="1:16">
      <c r="A63" s="160" t="s">
        <v>28</v>
      </c>
      <c r="B63" s="160">
        <f>'将来負担比率（分子）の構造'!I$44</f>
        <v>1524</v>
      </c>
      <c r="C63" s="160"/>
      <c r="D63" s="160"/>
      <c r="E63" s="160">
        <f>'将来負担比率（分子）の構造'!J$44</f>
        <v>1455</v>
      </c>
      <c r="F63" s="160"/>
      <c r="G63" s="160"/>
      <c r="H63" s="160">
        <f>'将来負担比率（分子）の構造'!K$44</f>
        <v>1375</v>
      </c>
      <c r="I63" s="160"/>
      <c r="J63" s="160"/>
      <c r="K63" s="160">
        <f>'将来負担比率（分子）の構造'!L$44</f>
        <v>1284</v>
      </c>
      <c r="L63" s="160"/>
      <c r="M63" s="160"/>
      <c r="N63" s="160">
        <f>'将来負担比率（分子）の構造'!M$44</f>
        <v>1126</v>
      </c>
      <c r="O63" s="160"/>
      <c r="P63" s="160"/>
    </row>
    <row r="64" spans="1:16">
      <c r="A64" s="160" t="s">
        <v>27</v>
      </c>
      <c r="B64" s="160">
        <f>'将来負担比率（分子）の構造'!I$43</f>
        <v>1622</v>
      </c>
      <c r="C64" s="160"/>
      <c r="D64" s="160"/>
      <c r="E64" s="160">
        <f>'将来負担比率（分子）の構造'!J$43</f>
        <v>1386</v>
      </c>
      <c r="F64" s="160"/>
      <c r="G64" s="160"/>
      <c r="H64" s="160">
        <f>'将来負担比率（分子）の構造'!K$43</f>
        <v>1350</v>
      </c>
      <c r="I64" s="160"/>
      <c r="J64" s="160"/>
      <c r="K64" s="160">
        <f>'将来負担比率（分子）の構造'!L$43</f>
        <v>1162</v>
      </c>
      <c r="L64" s="160"/>
      <c r="M64" s="160"/>
      <c r="N64" s="160">
        <f>'将来負担比率（分子）の構造'!M$43</f>
        <v>1416</v>
      </c>
      <c r="O64" s="160"/>
      <c r="P64" s="160"/>
    </row>
    <row r="65" spans="1:16">
      <c r="A65" s="160" t="s">
        <v>26</v>
      </c>
      <c r="B65" s="160">
        <f>'将来負担比率（分子）の構造'!I$42</f>
        <v>6</v>
      </c>
      <c r="C65" s="160"/>
      <c r="D65" s="160"/>
      <c r="E65" s="160">
        <f>'将来負担比率（分子）の構造'!J$42</f>
        <v>2</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12483</v>
      </c>
      <c r="C66" s="160"/>
      <c r="D66" s="160"/>
      <c r="E66" s="160">
        <f>'将来負担比率（分子）の構造'!J$41</f>
        <v>12496</v>
      </c>
      <c r="F66" s="160"/>
      <c r="G66" s="160"/>
      <c r="H66" s="160">
        <f>'将来負担比率（分子）の構造'!K$41</f>
        <v>13463</v>
      </c>
      <c r="I66" s="160"/>
      <c r="J66" s="160"/>
      <c r="K66" s="160">
        <f>'将来負担比率（分子）の構造'!L$41</f>
        <v>13103</v>
      </c>
      <c r="L66" s="160"/>
      <c r="M66" s="160"/>
      <c r="N66" s="160">
        <f>'将来負担比率（分子）の構造'!M$41</f>
        <v>12813</v>
      </c>
      <c r="O66" s="160"/>
      <c r="P66" s="160"/>
    </row>
    <row r="67" spans="1:16">
      <c r="A67" s="160" t="s">
        <v>69</v>
      </c>
      <c r="B67" s="160" t="e">
        <f>NA()</f>
        <v>#N/A</v>
      </c>
      <c r="C67" s="160">
        <f>IF(ISNUMBER('将来負担比率（分子）の構造'!I$53), IF('将来負担比率（分子）の構造'!I$53 &lt; 0, 0, '将来負担比率（分子）の構造'!I$53), NA())</f>
        <v>4394</v>
      </c>
      <c r="D67" s="160" t="e">
        <f>NA()</f>
        <v>#N/A</v>
      </c>
      <c r="E67" s="160" t="e">
        <f>NA()</f>
        <v>#N/A</v>
      </c>
      <c r="F67" s="160">
        <f>IF(ISNUMBER('将来負担比率（分子）の構造'!J$53), IF('将来負担比率（分子）の構造'!J$53 &lt; 0, 0, '将来負担比率（分子）の構造'!J$53), NA())</f>
        <v>3953</v>
      </c>
      <c r="G67" s="160" t="e">
        <f>NA()</f>
        <v>#N/A</v>
      </c>
      <c r="H67" s="160" t="e">
        <f>NA()</f>
        <v>#N/A</v>
      </c>
      <c r="I67" s="160">
        <f>IF(ISNUMBER('将来負担比率（分子）の構造'!K$53), IF('将来負担比率（分子）の構造'!K$53 &lt; 0, 0, '将来負担比率（分子）の構造'!K$53), NA())</f>
        <v>4027</v>
      </c>
      <c r="J67" s="160" t="e">
        <f>NA()</f>
        <v>#N/A</v>
      </c>
      <c r="K67" s="160" t="e">
        <f>NA()</f>
        <v>#N/A</v>
      </c>
      <c r="L67" s="160">
        <f>IF(ISNUMBER('将来負担比率（分子）の構造'!L$53), IF('将来負担比率（分子）の構造'!L$53 &lt; 0, 0, '将来負担比率（分子）の構造'!L$53), NA())</f>
        <v>3671</v>
      </c>
      <c r="M67" s="160" t="e">
        <f>NA()</f>
        <v>#N/A</v>
      </c>
      <c r="N67" s="160" t="e">
        <f>NA()</f>
        <v>#N/A</v>
      </c>
      <c r="O67" s="160">
        <f>IF(ISNUMBER('将来負担比率（分子）の構造'!M$53), IF('将来負担比率（分子）の構造'!M$53 &lt; 0, 0, '将来負担比率（分子）の構造'!M$53), NA())</f>
        <v>3510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1364</v>
      </c>
      <c r="C72" s="164">
        <f>基金残高に係る経年分析!G55</f>
        <v>1228</v>
      </c>
      <c r="D72" s="164">
        <f>基金残高に係る経年分析!H55</f>
        <v>1137</v>
      </c>
    </row>
    <row r="73" spans="1:16">
      <c r="A73" s="163" t="s">
        <v>72</v>
      </c>
      <c r="B73" s="164">
        <f>基金残高に係る経年分析!F56</f>
        <v>531</v>
      </c>
      <c r="C73" s="164">
        <f>基金残高に係る経年分析!G56</f>
        <v>567</v>
      </c>
      <c r="D73" s="164">
        <f>基金残高に係る経年分析!H56</f>
        <v>593</v>
      </c>
    </row>
    <row r="74" spans="1:16">
      <c r="A74" s="163" t="s">
        <v>73</v>
      </c>
      <c r="B74" s="164">
        <f>基金残高に係る経年分析!F57</f>
        <v>1667</v>
      </c>
      <c r="C74" s="164">
        <f>基金残高に係る経年分析!G57</f>
        <v>1678</v>
      </c>
      <c r="D74" s="164">
        <f>基金残高に係る経年分析!H57</f>
        <v>1858</v>
      </c>
    </row>
  </sheetData>
  <sheetProtection algorithmName="SHA-512" hashValue="qellNGXGiRjvIiuEYmcUjuabxbhzxfIgkb78OU+53kvqXIU2BkD7Fj98cN7AwQ2IxKX0AbY+fFOyblSXLSzRcA==" saltValue="Pp5wpy+SPl5uHdv+I4en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SAN-2610</cp:lastModifiedBy>
  <cp:lastPrinted>2019-10-18T04:54:04Z</cp:lastPrinted>
  <dcterms:created xsi:type="dcterms:W3CDTF">2019-02-14T04:06:12Z</dcterms:created>
  <dcterms:modified xsi:type="dcterms:W3CDTF">2019-10-22T23:57:50Z</dcterms:modified>
  <cp:category/>
</cp:coreProperties>
</file>