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735" windowWidth="20520" windowHeight="3765" tabRatio="8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CO34" i="9"/>
  <c r="BW34" i="9"/>
  <c r="BW35" i="9" s="1"/>
  <c r="BW36" i="9" s="1"/>
  <c r="BW37" i="9" s="1"/>
  <c r="BW38" i="9" s="1"/>
  <c r="BW39" i="9" s="1"/>
  <c r="BW40" i="9" s="1"/>
  <c r="BW41" i="9" s="1"/>
  <c r="BW42" i="9" s="1"/>
  <c r="BW43"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alcChain>
</file>

<file path=xl/sharedStrings.xml><?xml version="1.0" encoding="utf-8"?>
<sst xmlns="http://schemas.openxmlformats.org/spreadsheetml/2006/main" count="997" uniqueCount="557">
  <si>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</si>
  <si>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</si>
  <si>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</si>
  <si>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</si>
  <si>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</si>
  <si>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</si>
  <si>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</si>
  <si>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</si>
  <si>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</si>
  <si>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</si>
  <si>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</si>
  <si>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</si>
  <si>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</si>
  <si>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</si>
  <si>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</si>
  <si>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</si>
  <si>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</si>
  <si>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</si>
  <si>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</si>
  <si>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</si>
  <si>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</si>
  <si>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</si>
  <si>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</si>
  <si>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</si>
  <si>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</si>
  <si>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</si>
  <si>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</si>
  <si>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</si>
  <si>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</si>
  <si>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</si>
  <si>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</si>
  <si>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</si>
  <si>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</si>
  <si>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</si>
  <si>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</si>
  <si>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</si>
  <si>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</si>
  <si>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</si>
  <si>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</si>
  <si>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</si>
  <si>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</si>
  <si>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</si>
  <si>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</si>
  <si>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</si>
  <si>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</si>
  <si>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</si>
  <si>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</si>
  <si>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</si>
  <si>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</si>
  <si>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</si>
  <si>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</si>
  <si>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</si>
  <si>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</si>
  <si>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</si>
  <si>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</si>
  <si>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</si>
  <si>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</si>
  <si>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</si>
  <si>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</si>
  <si>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</si>
  <si>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</si>
  <si>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</si>
  <si>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</si>
  <si>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</si>
  <si>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</si>
  <si>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</si>
  <si>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</si>
  <si>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</si>
  <si>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</si>
  <si>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</si>
  <si>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</si>
  <si>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</si>
  <si>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</si>
  <si>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</si>
  <si>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</si>
  <si>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</si>
  <si>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</si>
  <si>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</si>
  <si>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</si>
  <si>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</si>
  <si>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</si>
  <si>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串本町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</si>
  <si>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</si>
  <si>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</si>
  <si>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</si>
  <si>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</si>
  <si>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</si>
  <si>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</si>
  <si>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</si>
  <si>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</si>
  <si>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</si>
  <si>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</si>
  <si>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</si>
  <si>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</si>
  <si>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</si>
  <si>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</si>
  <si>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</si>
  <si>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</si>
  <si>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</si>
  <si>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</si>
  <si>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</si>
  <si>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</si>
  <si>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</si>
  <si>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</si>
  <si>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</si>
  <si>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</si>
  <si>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</si>
  <si>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</si>
  <si>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</si>
  <si>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</si>
  <si>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</si>
  <si>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</si>
  <si>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</si>
  <si>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</si>
  <si>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</si>
  <si>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</si>
  <si>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</si>
  <si>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</si>
  <si>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</si>
  <si>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</si>
  <si>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</si>
  <si>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</si>
  <si>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</si>
  <si>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</si>
  <si>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</si>
  <si>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</si>
  <si>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</si>
  <si>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</si>
  <si>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</si>
  <si>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</si>
  <si>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</si>
  <si>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</si>
  <si>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</si>
  <si>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</si>
  <si>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</si>
  <si>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</si>
  <si>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</si>
  <si>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</si>
  <si>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</si>
  <si>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</si>
  <si>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</si>
  <si>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</si>
  <si>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</si>
  <si>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</si>
  <si>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</si>
  <si>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</si>
  <si>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</si>
  <si>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</si>
  <si>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</si>
  <si>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</si>
  <si>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</si>
  <si>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</si>
  <si>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</si>
  <si>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</si>
  <si>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</si>
  <si>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</si>
  <si>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</si>
  <si>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</si>
  <si>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</si>
  <si>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</si>
  <si>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</si>
  <si>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</si>
  <si>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</si>
  <si>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</si>
  <si>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</si>
  <si>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</si>
  <si>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</si>
  <si>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</si>
  <si>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</si>
  <si>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</si>
  <si>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</si>
  <si>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</si>
  <si>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</si>
  <si>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</si>
  <si>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</si>
  <si>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</si>
  <si>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</si>
  <si>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</si>
  <si>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</si>
  <si>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</si>
  <si>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</si>
  <si>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</si>
  <si>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</si>
  <si>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</si>
  <si>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</si>
  <si>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</si>
  <si>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</si>
  <si>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</si>
  <si>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</si>
  <si>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</si>
  <si>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</si>
  <si>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和歌山県串本町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</si>
  <si>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</si>
  <si>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</si>
  <si>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</si>
  <si>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</si>
  <si>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</si>
  <si>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</si>
  <si>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</si>
  <si>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</si>
  <si>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</si>
  <si>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</si>
  <si>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</si>
  <si>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</si>
  <si>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</si>
  <si>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</si>
  <si>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</si>
  <si>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</si>
  <si>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</si>
  <si>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</si>
  <si>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</si>
  <si>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</si>
  <si>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</si>
  <si>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</si>
  <si>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</si>
  <si>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</si>
  <si>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</si>
  <si>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</si>
  <si>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</si>
  <si>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</si>
  <si>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</si>
  <si>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</si>
  <si>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</si>
  <si>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</si>
  <si>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</si>
  <si>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</si>
  <si>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</si>
  <si>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</si>
  <si>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</si>
  <si>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</si>
  <si>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</si>
  <si>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</si>
  <si>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</si>
  <si>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</si>
  <si>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</si>
  <si>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</si>
  <si>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</si>
  <si>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</si>
  <si>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</si>
  <si>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</si>
  <si>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</si>
  <si>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</si>
  <si>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</si>
  <si>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</si>
  <si>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</si>
  <si>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</si>
  <si>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</si>
  <si>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</si>
  <si>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</si>
  <si>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</si>
  <si>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</si>
  <si>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</si>
  <si>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</si>
  <si>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</si>
  <si>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</si>
  <si>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</si>
  <si>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</si>
  <si>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</si>
  <si>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</si>
  <si>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</si>
  <si>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</si>
  <si>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</si>
  <si>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</si>
  <si>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</si>
  <si>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</si>
  <si>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</si>
  <si>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</si>
  <si>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</si>
  <si>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</si>
  <si>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</si>
  <si>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</si>
  <si>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</si>
  <si>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</si>
  <si>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</si>
  <si>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</si>
  <si>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</si>
  <si>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</si>
  <si>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</si>
  <si>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</si>
  <si>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</si>
  <si>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</si>
  <si>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</si>
  <si>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</si>
  <si>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</si>
  <si>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</si>
  <si>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</si>
  <si>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</si>
  <si>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</si>
  <si>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</si>
  <si>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</si>
  <si>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</si>
  <si>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</si>
  <si>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</si>
  <si>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</si>
  <si>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</si>
  <si>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</si>
  <si>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</si>
  <si>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</si>
  <si>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</si>
  <si>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</si>
  <si>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</si>
  <si>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</si>
  <si>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</si>
  <si>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</si>
  <si>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</si>
  <si>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</si>
  <si>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</si>
  <si>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</si>
  <si>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</si>
  <si>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</si>
  <si>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</si>
  <si>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</si>
  <si>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</si>
  <si>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観光施設</t>
    <phoneticPr fontId="5"/>
  </si>
  <si>
    <t>被保険者数(人)</t>
  </si>
  <si>
    <t>　繰出金</t>
    <phoneticPr fontId="5"/>
  </si>
  <si>
    <t>下水道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</si>
  <si>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</si>
  <si>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</si>
  <si>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</si>
  <si>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</si>
  <si>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</si>
  <si>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</si>
  <si>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</si>
  <si>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</si>
  <si>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</si>
  <si>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</si>
  <si>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</si>
  <si>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</si>
  <si>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</si>
  <si>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</si>
  <si>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</si>
  <si>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</si>
  <si>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</si>
  <si>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</si>
  <si>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</si>
  <si>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</si>
  <si>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</si>
  <si>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</si>
  <si>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和歌山県串本町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</si>
  <si>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</si>
  <si>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</si>
  <si>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</si>
  <si>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</si>
  <si>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</si>
  <si>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</si>
  <si>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</si>
  <si>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</si>
  <si>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</si>
  <si>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</si>
  <si>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</si>
  <si>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</si>
  <si>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</si>
  <si>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</si>
  <si>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</si>
  <si>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</si>
  <si>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</si>
  <si>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</si>
  <si>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</si>
  <si>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</si>
  <si>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</si>
  <si>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</si>
  <si>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</si>
  <si>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</si>
  <si>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</si>
  <si>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</si>
  <si>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</si>
  <si>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</si>
  <si>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</si>
  <si>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</si>
  <si>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</si>
  <si>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</si>
  <si>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</si>
  <si>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</si>
  <si>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後期高齢者医療特別会計</t>
    <phoneticPr fontId="5"/>
  </si>
  <si>
    <t>国民健康保険事業特別会計</t>
    <phoneticPr fontId="5"/>
  </si>
  <si>
    <t>介護保険事業特別会計</t>
    <phoneticPr fontId="5"/>
  </si>
  <si>
    <t>通所介護事業特別会計</t>
    <phoneticPr fontId="5"/>
  </si>
  <si>
    <t>病院事業会計</t>
    <phoneticPr fontId="5"/>
  </si>
  <si>
    <t>法適用企業</t>
    <phoneticPr fontId="5"/>
  </si>
  <si>
    <t>水道事業特別会計</t>
    <phoneticPr fontId="5"/>
  </si>
  <si>
    <t>国民宿舎事業会計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</si>
  <si>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</si>
  <si>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</si>
  <si>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</si>
  <si>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</si>
  <si>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</si>
  <si>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</si>
  <si>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</si>
  <si>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</si>
  <si>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</si>
  <si>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</si>
  <si>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</si>
  <si>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</si>
  <si>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</si>
  <si>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</si>
  <si>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</si>
  <si>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</si>
  <si>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</si>
  <si>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</si>
  <si>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</si>
  <si>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</si>
  <si>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</si>
  <si>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</si>
  <si>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</si>
  <si>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</si>
  <si>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</si>
  <si>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</si>
  <si>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</si>
  <si>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</si>
  <si>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</si>
  <si>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</si>
  <si>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</si>
  <si>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</si>
  <si>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</si>
  <si>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</si>
  <si>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</si>
  <si>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</si>
  <si>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</si>
  <si>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</si>
  <si>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</si>
  <si>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</si>
  <si>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</si>
  <si>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</si>
  <si>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</si>
  <si>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</si>
  <si>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</si>
  <si>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</si>
  <si>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</si>
  <si>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</si>
  <si>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</si>
  <si>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</si>
  <si>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</si>
  <si>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</si>
  <si>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</si>
  <si>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</si>
  <si>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</si>
  <si>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</si>
  <si>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</si>
  <si>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</si>
  <si>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</si>
  <si>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</si>
  <si>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</si>
  <si>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</si>
  <si>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</si>
  <si>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</si>
  <si>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</si>
  <si>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</si>
  <si>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</si>
  <si>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</si>
  <si>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</si>
  <si>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</si>
  <si>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</si>
  <si>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</si>
  <si>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</si>
  <si>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</si>
  <si>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</si>
  <si>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</si>
  <si>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</si>
  <si>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</si>
  <si>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</si>
  <si>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</si>
  <si>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</si>
  <si>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</si>
  <si>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</si>
  <si>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</si>
  <si>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</si>
  <si>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</si>
  <si>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</si>
  <si>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</si>
  <si>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</si>
  <si>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</si>
  <si>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</si>
  <si>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</si>
  <si>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</si>
  <si>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</si>
  <si>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</si>
  <si>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</si>
  <si>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</si>
  <si>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</si>
  <si>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</si>
  <si>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</si>
  <si>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</si>
  <si>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</si>
  <si>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</si>
  <si>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</si>
  <si>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</si>
  <si>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</si>
  <si>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</si>
  <si>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</si>
  <si>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</si>
  <si>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</si>
  <si>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</si>
  <si>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</si>
  <si>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</si>
  <si>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</si>
  <si>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</si>
  <si>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</si>
  <si>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</si>
  <si>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</si>
  <si>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</si>
  <si>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</si>
  <si>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</si>
  <si>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</si>
  <si>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</si>
  <si>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</si>
  <si>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</si>
  <si>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</si>
  <si>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</si>
  <si>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</si>
  <si>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</si>
  <si>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</si>
  <si>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</si>
  <si>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</si>
  <si>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</si>
  <si>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</si>
  <si>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</si>
  <si>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</si>
  <si>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</si>
  <si>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2.12</t>
  </si>
  <si>
    <t>▲ 0.26</t>
  </si>
  <si>
    <t>国民健康保険事業特別会計</t>
  </si>
  <si>
    <t>▲ 0.45</t>
  </si>
  <si>
    <t>▲ 1.27</t>
  </si>
  <si>
    <t>▲ 3.27</t>
  </si>
  <si>
    <t>▲ 1.31</t>
  </si>
  <si>
    <t>▲ 0.19</t>
  </si>
  <si>
    <t>水道事業特別会計</t>
  </si>
  <si>
    <t>一般会計</t>
  </si>
  <si>
    <t>介護保険事業特別会計</t>
  </si>
  <si>
    <t>病院事業会計</t>
  </si>
  <si>
    <t>後期高齢者医療特別会計</t>
  </si>
  <si>
    <t>住宅資金貸付事業特別会計</t>
  </si>
  <si>
    <t>下水道事業特別会計</t>
  </si>
  <si>
    <t>その他会計（赤字）</t>
  </si>
  <si>
    <t>▲ 0.17</t>
  </si>
  <si>
    <t>その他会計（黒字）</t>
  </si>
  <si>
    <t>－</t>
    <phoneticPr fontId="2"/>
  </si>
  <si>
    <t>－</t>
  </si>
  <si>
    <t>和歌山県市町村総合事務組合</t>
    <rPh sb="0" eb="4">
      <t>ワカヤマケン</t>
    </rPh>
    <rPh sb="4" eb="7">
      <t>シチョウソン</t>
    </rPh>
    <rPh sb="7" eb="9">
      <t>ソウゴウ</t>
    </rPh>
    <rPh sb="9" eb="11">
      <t>ジム</t>
    </rPh>
    <rPh sb="11" eb="13">
      <t>クミアイ</t>
    </rPh>
    <phoneticPr fontId="5"/>
  </si>
  <si>
    <t>紀南地方老人福祉施設組合（普通会計）</t>
    <rPh sb="0" eb="2">
      <t>キナン</t>
    </rPh>
    <rPh sb="2" eb="4">
      <t>チホウ</t>
    </rPh>
    <rPh sb="4" eb="6">
      <t>ロウジン</t>
    </rPh>
    <rPh sb="6" eb="8">
      <t>フクシ</t>
    </rPh>
    <rPh sb="8" eb="10">
      <t>シセツ</t>
    </rPh>
    <rPh sb="10" eb="12">
      <t>クミアイ</t>
    </rPh>
    <rPh sb="13" eb="15">
      <t>フツウ</t>
    </rPh>
    <rPh sb="15" eb="17">
      <t>カイケイ</t>
    </rPh>
    <phoneticPr fontId="5"/>
  </si>
  <si>
    <t>紀南地方老人福祉施設組合（公営企業会計）</t>
    <rPh sb="13" eb="15">
      <t>コウエイ</t>
    </rPh>
    <rPh sb="15" eb="17">
      <t>キギョウ</t>
    </rPh>
    <phoneticPr fontId="5"/>
  </si>
  <si>
    <t>-</t>
    <phoneticPr fontId="2"/>
  </si>
  <si>
    <t>串本町古座川町衛生施設事務組合</t>
    <rPh sb="0" eb="3">
      <t>クシモトチョウ</t>
    </rPh>
    <rPh sb="3" eb="7">
      <t>コザガワチョウ</t>
    </rPh>
    <rPh sb="7" eb="9">
      <t>エイセイ</t>
    </rPh>
    <rPh sb="9" eb="11">
      <t>シセツ</t>
    </rPh>
    <rPh sb="11" eb="13">
      <t>ジム</t>
    </rPh>
    <rPh sb="13" eb="15">
      <t>クミアイ</t>
    </rPh>
    <phoneticPr fontId="5"/>
  </si>
  <si>
    <t>紀南学園事務組合</t>
    <rPh sb="0" eb="2">
      <t>キナン</t>
    </rPh>
    <rPh sb="2" eb="4">
      <t>ガクエン</t>
    </rPh>
    <rPh sb="4" eb="6">
      <t>ジム</t>
    </rPh>
    <rPh sb="6" eb="8">
      <t>クミアイ</t>
    </rPh>
    <phoneticPr fontId="5"/>
  </si>
  <si>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カイケイ</t>
    </rPh>
    <phoneticPr fontId="5"/>
  </si>
  <si>
    <t>東牟婁郡町村新宮市老人福祉施設事務組合（公営企業会計）</t>
    <rPh sb="20" eb="22">
      <t>コウエイ</t>
    </rPh>
    <rPh sb="22" eb="24">
      <t>キギョウ</t>
    </rPh>
    <phoneticPr fontId="5"/>
  </si>
  <si>
    <t>紀南地方児童福祉施設組合</t>
    <rPh sb="0" eb="2">
      <t>キナン</t>
    </rPh>
    <rPh sb="2" eb="4">
      <t>チホウ</t>
    </rPh>
    <rPh sb="4" eb="6">
      <t>ジドウ</t>
    </rPh>
    <rPh sb="6" eb="8">
      <t>フクシ</t>
    </rPh>
    <rPh sb="8" eb="10">
      <t>シセツ</t>
    </rPh>
    <rPh sb="10" eb="12">
      <t>クミアイ</t>
    </rPh>
    <phoneticPr fontId="5"/>
  </si>
  <si>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5"/>
  </si>
  <si>
    <t>新宮周辺広域市町村圏事務組合（公営企業会計）</t>
    <rPh sb="15" eb="17">
      <t>コウエイ</t>
    </rPh>
    <rPh sb="17" eb="19">
      <t>キギョウ</t>
    </rPh>
    <phoneticPr fontId="5"/>
  </si>
  <si>
    <t>和歌山地方税回収機構</t>
    <rPh sb="0" eb="3">
      <t>ワカヤマ</t>
    </rPh>
    <rPh sb="3" eb="6">
      <t>チホウゼイ</t>
    </rPh>
    <rPh sb="6" eb="8">
      <t>カイシュウ</t>
    </rPh>
    <rPh sb="8" eb="10">
      <t>キコウ</t>
    </rPh>
    <phoneticPr fontId="5"/>
  </si>
  <si>
    <t>和歌山県後期高齢者医療広域連合（普通会計）</t>
    <rPh sb="0" eb="3">
      <t>ワカヤマ</t>
    </rPh>
    <rPh sb="3" eb="4">
      <t>ケン</t>
    </rPh>
    <rPh sb="4" eb="6">
      <t>コウキ</t>
    </rPh>
    <rPh sb="6" eb="9">
      <t>コウレイシャ</t>
    </rPh>
    <rPh sb="9" eb="11">
      <t>イリョウ</t>
    </rPh>
    <rPh sb="11" eb="13">
      <t>コウイキ</t>
    </rPh>
    <rPh sb="13" eb="15">
      <t>レンゴウ</t>
    </rPh>
    <rPh sb="16" eb="18">
      <t>フツウ</t>
    </rPh>
    <rPh sb="18" eb="20">
      <t>カイケイ</t>
    </rPh>
    <phoneticPr fontId="5"/>
  </si>
  <si>
    <t>和歌山県後期高齢者医療広域連合（特別会計）</t>
    <rPh sb="16" eb="18">
      <t>トクベツ</t>
    </rPh>
    <phoneticPr fontId="5"/>
  </si>
  <si>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5"/>
  </si>
  <si>
    <t>紀南環境広域施設事務組合</t>
    <rPh sb="2" eb="4">
      <t>カンキョウ</t>
    </rPh>
    <rPh sb="4" eb="6">
      <t>コウイキ</t>
    </rPh>
    <rPh sb="6" eb="8">
      <t>シセツ</t>
    </rPh>
    <rPh sb="8" eb="10">
      <t>ジム</t>
    </rPh>
    <rPh sb="10" eb="12">
      <t>クミアイ</t>
    </rPh>
    <phoneticPr fontId="5"/>
  </si>
  <si>
    <t>串本町土地開発公社</t>
    <rPh sb="0" eb="3">
      <t>クシモトチョウ</t>
    </rPh>
    <rPh sb="3" eb="5">
      <t>トチ</t>
    </rPh>
    <rPh sb="5" eb="7">
      <t>カイハツ</t>
    </rPh>
    <rPh sb="7" eb="9">
      <t>コウシャ</t>
    </rPh>
    <phoneticPr fontId="2"/>
  </si>
  <si>
    <t>串本町ふるさと振興公社</t>
    <rPh sb="0" eb="3">
      <t>クシモトチョウ</t>
    </rPh>
    <rPh sb="7" eb="9">
      <t>シンコウ</t>
    </rPh>
    <rPh sb="9" eb="11">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</si>
</sst>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59488</c:v>
                </c:pt>
                <c:pt idx="1">
                  <c:v>106607</c:v>
                </c:pt>
                <c:pt idx="2">
                  <c:v>108069</c:v>
                </c:pt>
                <c:pt idx="3">
                  <c:v>107699</c:v>
                </c:pt>
                <c:pt idx="4">
                  <c:v>161444</c:v>
                </c:pt>
              </c:numCache>
            </c:numRef>
          </c:val>
          <c:smooth val="0"/>
        </c:ser>
        <c:dLbls>
          <c:showLegendKey val="0"/>
          <c:showVal val="0"/>
          <c:showCatName val="0"/>
          <c:showSerName val="0"/>
          <c:showPercent val="0"/>
          <c:showBubbleSize val="0"/>
        </c:dLbls>
        <c:marker val="1"/>
        <c:smooth val="0"/>
        <c:axId val="156946816"/>
        <c:axId val="156948736"/>
      </c:lineChart>
      <c:catAx>
        <c:axId val="156946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948736"/>
        <c:crosses val="autoZero"/>
        <c:auto val="1"/>
        <c:lblAlgn val="ctr"/>
        <c:lblOffset val="100"/>
        <c:tickLblSkip val="1"/>
        <c:tickMarkSkip val="1"/>
        <c:noMultiLvlLbl val="0"/>
      </c:catAx>
      <c:valAx>
        <c:axId val="1569487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6946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3.54</c:v>
                </c:pt>
                <c:pt idx="1">
                  <c:v>3.58</c:v>
                </c:pt>
                <c:pt idx="2">
                  <c:v>3.43</c:v>
                </c:pt>
                <c:pt idx="3">
                  <c:v>2.95</c:v>
                </c:pt>
                <c:pt idx="4">
                  <c:v>3.65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20.92</c:v>
                </c:pt>
                <c:pt idx="1">
                  <c:v>21.36</c:v>
                </c:pt>
                <c:pt idx="2">
                  <c:v>22.44</c:v>
                </c:pt>
                <c:pt idx="3">
                  <c:v>22.59</c:v>
                </c:pt>
                <c:pt idx="4">
                  <c:v>21.99</c:v>
                </c:pt>
              </c:numCache>
            </c:numRef>
          </c:val>
        </c:ser>
        <c:dLbls>
          <c:showLegendKey val="0"/>
          <c:showVal val="0"/>
          <c:showCatName val="0"/>
          <c:showSerName val="0"/>
          <c:showPercent val="0"/>
          <c:showBubbleSize val="0"/>
        </c:dLbls>
        <c:gapWidth val="250"/>
        <c:overlap val="100"/>
        <c:axId val="167265408"/>
        <c:axId val="167267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-2.12</c:v>
                </c:pt>
                <c:pt idx="1">
                  <c:v>0.02</c:v>
                </c:pt>
                <c:pt idx="2">
                  <c:v>2.04</c:v>
                </c:pt>
                <c:pt idx="3">
                  <c:v>-0.26</c:v>
                </c:pt>
                <c:pt idx="4">
                  <c:v>0.79</c:v>
                </c:pt>
              </c:numCache>
            </c:numRef>
          </c:val>
          <c:smooth val="0"/>
        </c:ser>
        <c:dLbls>
          <c:showLegendKey val="0"/>
          <c:showVal val="0"/>
          <c:showCatName val="0"/>
          <c:showSerName val="0"/>
          <c:showPercent val="0"/>
          <c:showBubbleSize val="0"/>
        </c:dLbls>
        <c:marker val="1"/>
        <c:smooth val="0"/>
        <c:axId val="167265408"/>
        <c:axId val="167267328"/>
      </c:lineChart>
      <c:catAx>
        <c:axId val="16726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267328"/>
        <c:crosses val="autoZero"/>
        <c:auto val="1"/>
        <c:lblAlgn val="ctr"/>
        <c:lblOffset val="100"/>
        <c:tickLblSkip val="1"/>
        <c:tickMarkSkip val="1"/>
        <c:noMultiLvlLbl val="0"/>
      </c:catAx>
      <c:valAx>
        <c:axId val="16726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26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0.26</c:v>
                </c:pt>
                <c:pt idx="2">
                  <c:v>#N/A</c:v>
                </c:pt>
                <c:pt idx="3">
                  <c:v>0.26</c:v>
                </c:pt>
                <c:pt idx="4">
                  <c:v>#N/A</c:v>
                </c:pt>
                <c:pt idx="5">
                  <c:v>0.13</c:v>
                </c:pt>
                <c:pt idx="6">
                  <c:v>#N/A</c:v>
                </c:pt>
                <c:pt idx="7">
                  <c:v>0.08</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0.17</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0.12</c:v>
                </c:pt>
                <c:pt idx="6">
                  <c:v>#N/A</c:v>
                </c:pt>
                <c:pt idx="7">
                  <c:v>0.04</c:v>
                </c:pt>
                <c:pt idx="8">
                  <c:v>#N/A</c:v>
                </c:pt>
                <c:pt idx="9">
                  <c:v>0.03</c:v>
                </c:pt>
              </c:numCache>
            </c:numRef>
          </c:val>
        </c:ser>
        <c:ser>
          <c:idx val="3"/>
          <c:order val="3"/>
          <c:tx>
            <c:strRef>
              <c:f>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0.12</c:v>
                </c:pt>
                <c:pt idx="4">
                  <c:v>#N/A</c:v>
                </c:pt>
                <c:pt idx="5">
                  <c:v>0.05</c:v>
                </c:pt>
                <c:pt idx="6">
                  <c:v>#N/A</c:v>
                </c:pt>
                <c:pt idx="7">
                  <c:v>7.0000000000000007E-2</c:v>
                </c:pt>
                <c:pt idx="8">
                  <c:v>#N/A</c:v>
                </c:pt>
                <c:pt idx="9">
                  <c:v>0.08</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0.11</c:v>
                </c:pt>
                <c:pt idx="2">
                  <c:v>#N/A</c:v>
                </c:pt>
                <c:pt idx="3">
                  <c:v>0.12</c:v>
                </c:pt>
                <c:pt idx="4">
                  <c:v>#N/A</c:v>
                </c:pt>
                <c:pt idx="5">
                  <c:v>0.15</c:v>
                </c:pt>
                <c:pt idx="6">
                  <c:v>#N/A</c:v>
                </c:pt>
                <c:pt idx="7">
                  <c:v>0.1</c:v>
                </c:pt>
                <c:pt idx="8">
                  <c:v>#N/A</c:v>
                </c:pt>
                <c:pt idx="9">
                  <c:v>0.08</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1.31</c:v>
                </c:pt>
                <c:pt idx="2">
                  <c:v>#N/A</c:v>
                </c:pt>
                <c:pt idx="3">
                  <c:v>2.8</c:v>
                </c:pt>
                <c:pt idx="4">
                  <c:v>#N/A</c:v>
                </c:pt>
                <c:pt idx="5">
                  <c:v>1.48</c:v>
                </c:pt>
                <c:pt idx="6">
                  <c:v>#N/A</c:v>
                </c:pt>
                <c:pt idx="7">
                  <c:v>1</c:v>
                </c:pt>
                <c:pt idx="8">
                  <c:v>#N/A</c:v>
                </c:pt>
                <c:pt idx="9">
                  <c:v>1.28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0.66</c:v>
                </c:pt>
                <c:pt idx="2">
                  <c:v>#N/A</c:v>
                </c:pt>
                <c:pt idx="3">
                  <c:v>1.06</c:v>
                </c:pt>
                <c:pt idx="4">
                  <c:v>#N/A</c:v>
                </c:pt>
                <c:pt idx="5">
                  <c:v>0.83</c:v>
                </c:pt>
                <c:pt idx="6">
                  <c:v>#N/A</c:v>
                </c:pt>
                <c:pt idx="7">
                  <c:v>0.94</c:v>
                </c:pt>
                <c:pt idx="8">
                  <c:v>#N/A</c:v>
                </c:pt>
                <c:pt idx="9">
                  <c:v>1.66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3.46</c:v>
                </c:pt>
                <c:pt idx="2">
                  <c:v>#N/A</c:v>
                </c:pt>
                <c:pt idx="3">
                  <c:v>3.45</c:v>
                </c:pt>
                <c:pt idx="4">
                  <c:v>#N/A</c:v>
                </c:pt>
                <c:pt idx="5">
                  <c:v>3.37</c:v>
                </c:pt>
                <c:pt idx="6">
                  <c:v>#N/A</c:v>
                </c:pt>
                <c:pt idx="7">
                  <c:v>2.86</c:v>
                </c:pt>
                <c:pt idx="8">
                  <c:v>#N/A</c:v>
                </c:pt>
                <c:pt idx="9">
                  <c:v>3.56</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14.2</c:v>
                </c:pt>
                <c:pt idx="2">
                  <c:v>#N/A</c:v>
                </c:pt>
                <c:pt idx="3">
                  <c:v>13.61</c:v>
                </c:pt>
                <c:pt idx="4">
                  <c:v>#N/A</c:v>
                </c:pt>
                <c:pt idx="5">
                  <c:v>13.5</c:v>
                </c:pt>
                <c:pt idx="6">
                  <c:v>#N/A</c:v>
                </c:pt>
                <c:pt idx="7">
                  <c:v>14.1</c:v>
                </c:pt>
                <c:pt idx="8">
                  <c:v>#N/A</c:v>
                </c:pt>
                <c:pt idx="9">
                  <c:v>13.12</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0.45</c:v>
                </c:pt>
                <c:pt idx="1">
                  <c:v>#N/A</c:v>
                </c:pt>
                <c:pt idx="2">
                  <c:v>1.27</c:v>
                </c:pt>
                <c:pt idx="3">
                  <c:v>#N/A</c:v>
                </c:pt>
                <c:pt idx="4">
                  <c:v>3.27</c:v>
                </c:pt>
                <c:pt idx="5">
                  <c:v>#N/A</c:v>
                </c:pt>
                <c:pt idx="6">
                  <c:v>1.31</c:v>
                </c:pt>
                <c:pt idx="7">
                  <c:v>#N/A</c:v>
                </c:pt>
                <c:pt idx="8">
                  <c:v>0.19</c:v>
                </c:pt>
                <c:pt idx="9">
                  <c:v>#N/A</c:v>
                </c:pt>
              </c:numCache>
            </c:numRef>
          </c:val>
        </c:ser>
        <c:dLbls>
          <c:showLegendKey val="0"/>
          <c:showVal val="0"/>
          <c:showCatName val="0"/>
          <c:showSerName val="0"/>
          <c:showPercent val="0"/>
          <c:showBubbleSize val="0"/>
        </c:dLbls>
        <c:gapWidth val="150"/>
        <c:overlap val="100"/>
        <c:axId val="168012416"/>
        <c:axId val="168026496"/>
      </c:barChart>
      <c:catAx>
        <c:axId val="16801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026496"/>
        <c:crosses val="autoZero"/>
        <c:auto val="1"/>
        <c:lblAlgn val="ctr"/>
        <c:lblOffset val="100"/>
        <c:tickLblSkip val="1"/>
        <c:tickMarkSkip val="1"/>
        <c:noMultiLvlLbl val="0"/>
      </c:catAx>
      <c:valAx>
        <c:axId val="16802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012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881</c:v>
                </c:pt>
                <c:pt idx="5">
                  <c:v>871</c:v>
                </c:pt>
                <c:pt idx="8">
                  <c:v>971</c:v>
                </c:pt>
                <c:pt idx="11">
                  <c:v>995</c:v>
                </c:pt>
                <c:pt idx="14">
                  <c:v>1042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c:v>
                </c:pt>
                <c:pt idx="3">
                  <c:v>4</c:v>
                </c:pt>
                <c:pt idx="6">
                  <c:v>4</c:v>
                </c:pt>
                <c:pt idx="9">
                  <c:v>4</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73</c:v>
                </c:pt>
                <c:pt idx="3">
                  <c:v>71</c:v>
                </c:pt>
                <c:pt idx="6">
                  <c:v>77</c:v>
                </c:pt>
                <c:pt idx="9">
                  <c:v>75</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99</c:v>
                </c:pt>
                <c:pt idx="3">
                  <c:v>87</c:v>
                </c:pt>
                <c:pt idx="6">
                  <c:v>147</c:v>
                </c:pt>
                <c:pt idx="9">
                  <c:v>158</c:v>
                </c:pt>
                <c:pt idx="12">
                  <c:v>168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1185</c:v>
                </c:pt>
                <c:pt idx="3">
                  <c:v>1116</c:v>
                </c:pt>
                <c:pt idx="6">
                  <c:v>1133</c:v>
                </c:pt>
                <c:pt idx="9">
                  <c:v>1170</c:v>
                </c:pt>
                <c:pt idx="12">
                  <c:v>1196</c:v>
                </c:pt>
              </c:numCache>
            </c:numRef>
          </c:val>
        </c:ser>
        <c:dLbls>
          <c:showLegendKey val="0"/>
          <c:showVal val="0"/>
          <c:showCatName val="0"/>
          <c:showSerName val="0"/>
          <c:showPercent val="0"/>
          <c:showBubbleSize val="0"/>
        </c:dLbls>
        <c:gapWidth val="100"/>
        <c:overlap val="100"/>
        <c:axId val="157200768"/>
        <c:axId val="157202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480</c:v>
                </c:pt>
                <c:pt idx="2">
                  <c:v>#N/A</c:v>
                </c:pt>
                <c:pt idx="3">
                  <c:v>#N/A</c:v>
                </c:pt>
                <c:pt idx="4">
                  <c:v>407</c:v>
                </c:pt>
                <c:pt idx="5">
                  <c:v>#N/A</c:v>
                </c:pt>
                <c:pt idx="6">
                  <c:v>#N/A</c:v>
                </c:pt>
                <c:pt idx="7">
                  <c:v>390</c:v>
                </c:pt>
                <c:pt idx="8">
                  <c:v>#N/A</c:v>
                </c:pt>
                <c:pt idx="9">
                  <c:v>#N/A</c:v>
                </c:pt>
                <c:pt idx="10">
                  <c:v>412</c:v>
                </c:pt>
                <c:pt idx="11">
                  <c:v>#N/A</c:v>
                </c:pt>
                <c:pt idx="12">
                  <c:v>#N/A</c:v>
                </c:pt>
                <c:pt idx="13">
                  <c:v>409</c:v>
                </c:pt>
                <c:pt idx="14">
                  <c:v>#N/A</c:v>
                </c:pt>
              </c:numCache>
            </c:numRef>
          </c:val>
          <c:smooth val="0"/>
        </c:ser>
        <c:dLbls>
          <c:showLegendKey val="0"/>
          <c:showVal val="0"/>
          <c:showCatName val="0"/>
          <c:showSerName val="0"/>
          <c:showPercent val="0"/>
          <c:showBubbleSize val="0"/>
        </c:dLbls>
        <c:marker val="1"/>
        <c:smooth val="0"/>
        <c:axId val="157200768"/>
        <c:axId val="157202688"/>
      </c:lineChart>
      <c:catAx>
        <c:axId val="15720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202688"/>
        <c:crosses val="autoZero"/>
        <c:auto val="1"/>
        <c:lblAlgn val="ctr"/>
        <c:lblOffset val="100"/>
        <c:tickLblSkip val="1"/>
        <c:tickMarkSkip val="1"/>
        <c:noMultiLvlLbl val="0"/>
      </c:catAx>
      <c:valAx>
        <c:axId val="15720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20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10045</c:v>
                </c:pt>
                <c:pt idx="5">
                  <c:v>10448</c:v>
                </c:pt>
                <c:pt idx="8">
                  <c:v>10978</c:v>
                </c:pt>
                <c:pt idx="11">
                  <c:v>10907</c:v>
                </c:pt>
                <c:pt idx="14">
                  <c:v>11420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92</c:v>
                </c:pt>
                <c:pt idx="5">
                  <c:v>65</c:v>
                </c:pt>
                <c:pt idx="8">
                  <c:v>17</c:v>
                </c:pt>
                <c:pt idx="11">
                  <c:v>13</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2122</c:v>
                </c:pt>
                <c:pt idx="5">
                  <c:v>2144</c:v>
                </c:pt>
                <c:pt idx="8">
                  <c:v>2306</c:v>
                </c:pt>
                <c:pt idx="11">
                  <c:v>2355</c:v>
                </c:pt>
                <c:pt idx="14">
                  <c:v>2466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2374</c:v>
                </c:pt>
                <c:pt idx="3">
                  <c:v>2233</c:v>
                </c:pt>
                <c:pt idx="6">
                  <c:v>2059</c:v>
                </c:pt>
                <c:pt idx="9">
                  <c:v>1888</c:v>
                </c:pt>
                <c:pt idx="12">
                  <c:v>1736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757</c:v>
                </c:pt>
                <c:pt idx="3">
                  <c:v>824</c:v>
                </c:pt>
                <c:pt idx="6">
                  <c:v>1524</c:v>
                </c:pt>
                <c:pt idx="9">
                  <c:v>1455</c:v>
                </c:pt>
                <c:pt idx="12">
                  <c:v>1375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1821</c:v>
                </c:pt>
                <c:pt idx="3">
                  <c:v>1692</c:v>
                </c:pt>
                <c:pt idx="6">
                  <c:v>1622</c:v>
                </c:pt>
                <c:pt idx="9">
                  <c:v>1386</c:v>
                </c:pt>
                <c:pt idx="12">
                  <c:v>1350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c:v>
                </c:pt>
                <c:pt idx="3">
                  <c:v>6</c:v>
                </c:pt>
                <c:pt idx="6">
                  <c:v>6</c:v>
                </c:pt>
                <c:pt idx="9">
                  <c:v>2</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11565</c:v>
                </c:pt>
                <c:pt idx="3">
                  <c:v>12180</c:v>
                </c:pt>
                <c:pt idx="6">
                  <c:v>12483</c:v>
                </c:pt>
                <c:pt idx="9">
                  <c:v>12496</c:v>
                </c:pt>
                <c:pt idx="12">
                  <c:v>13463</c:v>
                </c:pt>
              </c:numCache>
            </c:numRef>
          </c:val>
        </c:ser>
        <c:dLbls>
          <c:showLegendKey val="0"/>
          <c:showVal val="0"/>
          <c:showCatName val="0"/>
          <c:showSerName val="0"/>
          <c:showPercent val="0"/>
          <c:showBubbleSize val="0"/>
        </c:dLbls>
        <c:gapWidth val="100"/>
        <c:overlap val="100"/>
        <c:axId val="167684352"/>
        <c:axId val="16769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4267</c:v>
                </c:pt>
                <c:pt idx="2">
                  <c:v>#N/A</c:v>
                </c:pt>
                <c:pt idx="3">
                  <c:v>#N/A</c:v>
                </c:pt>
                <c:pt idx="4">
                  <c:v>4279</c:v>
                </c:pt>
                <c:pt idx="5">
                  <c:v>#N/A</c:v>
                </c:pt>
                <c:pt idx="6">
                  <c:v>#N/A</c:v>
                </c:pt>
                <c:pt idx="7">
                  <c:v>4394</c:v>
                </c:pt>
                <c:pt idx="8">
                  <c:v>#N/A</c:v>
                </c:pt>
                <c:pt idx="9">
                  <c:v>#N/A</c:v>
                </c:pt>
                <c:pt idx="10">
                  <c:v>3953</c:v>
                </c:pt>
                <c:pt idx="11">
                  <c:v>#N/A</c:v>
                </c:pt>
                <c:pt idx="12">
                  <c:v>#N/A</c:v>
                </c:pt>
                <c:pt idx="13">
                  <c:v>4027</c:v>
                </c:pt>
                <c:pt idx="14">
                  <c:v>#N/A</c:v>
                </c:pt>
              </c:numCache>
            </c:numRef>
          </c:val>
          <c:smooth val="0"/>
        </c:ser>
        <c:dLbls>
          <c:showLegendKey val="0"/>
          <c:showVal val="0"/>
          <c:showCatName val="0"/>
          <c:showSerName val="0"/>
          <c:showPercent val="0"/>
          <c:showBubbleSize val="0"/>
        </c:dLbls>
        <c:marker val="1"/>
        <c:smooth val="0"/>
        <c:axId val="167684352"/>
        <c:axId val="167690624"/>
      </c:lineChart>
      <c:catAx>
        <c:axId val="16768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690624"/>
        <c:crosses val="autoZero"/>
        <c:auto val="1"/>
        <c:lblAlgn val="ctr"/>
        <c:lblOffset val="100"/>
        <c:tickLblSkip val="1"/>
        <c:tickMarkSkip val="1"/>
        <c:noMultiLvlLbl val="0"/>
      </c:catAx>
      <c:valAx>
        <c:axId val="16769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68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病院事業特別会計に係る公営企業債の元利償還金に対する繰入金や地方債の元利償還金が増加する一方で、合併特例事業債や過疎対策事業債、臨時財政対策事業債など基準財政需要額に算入される公債費が高い数値を維持しており、単年度の実質公債費率の分子は減少している。</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年度の３カ年平均と</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３カ年平均を比較した場合に実質公債費比率の分子は横ばい状態にある。今後は公共施設の高台移転など大型事業が予定されており公債費の増加が見込まれることから、建設事業の取捨選択や事業費の圧縮により地方債の発行額を抑制し、高金利債の繰上償還を行うことにより適切な地方債管理を行っていく。</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一部事務組合に係る組合等負担等見込額と退職手当支給率の引き下げによる退職手当負担見込額が減少している一方で、学校給食センター建設事業やごみ焼却場跡地整備事業に係る合併特例事業債の発行により地方債残高が増加していることから、将来負担比率の分子が増加している。今後、当町は東南海・南海地震に備えた防災対策として公共施設の高台移転など大型事業を予定しており、地方債残高が上昇する見込みである。安易に合併特例事業債に頼ることのなく、事業実施年度や事業の精査、事業費の圧縮、高金利債の繰上償還を行うことにより公債費の抑制に努めていく。</a:t>
          </a:r>
          <a:endParaRPr lang="ja-JP" altLang="ja-JP" sz="13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17,323
17,263
135.67
11,686,055
11,380,618
226,422
6,201,914
13,462,773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人口減少や全国平均を上回る高齢化率（</a:t>
          </a:r>
          <a:r>
            <a:rPr kumimoji="1" lang="en-US" altLang="ja-JP" sz="1300">
              <a:solidFill>
                <a:schemeClr val="dk1"/>
              </a:solidFill>
              <a:effectLst/>
              <a:latin typeface="+mj-ea"/>
              <a:ea typeface="+mj-ea"/>
              <a:cs typeface="+mn-cs"/>
            </a:rPr>
            <a:t>41.1%</a:t>
          </a:r>
          <a:r>
            <a:rPr kumimoji="1" lang="ja-JP" altLang="en-US" sz="1300">
              <a:solidFill>
                <a:schemeClr val="dk1"/>
              </a:solidFill>
              <a:effectLst/>
              <a:latin typeface="+mj-ea"/>
              <a:ea typeface="+mj-ea"/>
              <a:cs typeface="+mn-cs"/>
            </a:rPr>
            <a:t>）に加え、町内の産業が低迷していることなどにより、財政基盤が弱く、類似団体平均を</a:t>
          </a:r>
          <a:r>
            <a:rPr kumimoji="1" lang="en-US" altLang="ja-JP" sz="1300">
              <a:solidFill>
                <a:schemeClr val="dk1"/>
              </a:solidFill>
              <a:effectLst/>
              <a:latin typeface="+mj-ea"/>
              <a:ea typeface="+mj-ea"/>
              <a:cs typeface="+mn-cs"/>
            </a:rPr>
            <a:t>0.28</a:t>
          </a:r>
          <a:r>
            <a:rPr kumimoji="1" lang="ja-JP" altLang="en-US" sz="1300">
              <a:solidFill>
                <a:schemeClr val="dk1"/>
              </a:solidFill>
              <a:effectLst/>
              <a:latin typeface="+mj-ea"/>
              <a:ea typeface="+mj-ea"/>
              <a:cs typeface="+mn-cs"/>
            </a:rPr>
            <a:t>下回っている。また、自主財源である町税収入は低迷しており、歳入全体に占める割合は</a:t>
          </a:r>
          <a:r>
            <a:rPr kumimoji="1" lang="en-US" altLang="ja-JP" sz="1300">
              <a:solidFill>
                <a:schemeClr val="dk1"/>
              </a:solidFill>
              <a:effectLst/>
              <a:latin typeface="+mj-ea"/>
              <a:ea typeface="+mj-ea"/>
              <a:cs typeface="+mn-cs"/>
            </a:rPr>
            <a:t>12.1%</a:t>
          </a:r>
          <a:r>
            <a:rPr kumimoji="1" lang="ja-JP" altLang="en-US" sz="1300">
              <a:solidFill>
                <a:schemeClr val="dk1"/>
              </a:solidFill>
              <a:effectLst/>
              <a:latin typeface="+mj-ea"/>
              <a:ea typeface="+mj-ea"/>
              <a:cs typeface="+mn-cs"/>
            </a:rPr>
            <a:t>と非常に低くなっている。</a:t>
          </a:r>
          <a:r>
            <a:rPr kumimoji="1" lang="ja-JP" altLang="ja-JP" sz="1300">
              <a:solidFill>
                <a:schemeClr val="dk1"/>
              </a:solidFill>
              <a:effectLst/>
              <a:latin typeface="+mn-lt"/>
              <a:ea typeface="+mn-ea"/>
              <a:cs typeface="+mn-cs"/>
            </a:rPr>
            <a:t>今後も税収の減少や交付税の削減等により、厳しい財政状況が予想されるため、</a:t>
          </a:r>
          <a:r>
            <a:rPr kumimoji="1" lang="ja-JP" altLang="en-US" sz="1300">
              <a:solidFill>
                <a:schemeClr val="dk1"/>
              </a:solidFill>
              <a:effectLst/>
              <a:latin typeface="+mn-lt"/>
              <a:ea typeface="+mn-ea"/>
              <a:cs typeface="+mn-cs"/>
            </a:rPr>
            <a:t>地方創生による活力ある町づくりを進めることで税収を確保し、</a:t>
          </a:r>
          <a:r>
            <a:rPr kumimoji="1" lang="ja-JP" altLang="ja-JP" sz="1300">
              <a:solidFill>
                <a:schemeClr val="dk1"/>
              </a:solidFill>
              <a:effectLst/>
              <a:latin typeface="+mn-lt"/>
              <a:ea typeface="+mn-ea"/>
              <a:cs typeface="+mn-cs"/>
            </a:rPr>
            <a:t>財政力指数の改善に努める。</a:t>
          </a:r>
          <a:endParaRPr kumimoji="1" lang="en-US" altLang="ja-JP" sz="1300">
            <a:solidFill>
              <a:schemeClr val="dk1"/>
            </a:solidFill>
            <a:effectLst/>
            <a:latin typeface="+mj-ea"/>
            <a:ea typeface="+mj-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100895</xdr:rowOff>
    </xdr:from>
    <xdr:to>
      <xdr:col>7</xdr:col>
      <xdr:colOff>152400</xdr:colOff>
      <xdr:row>45</xdr:row>
      <xdr:rowOff>100895</xdr:rowOff>
    </xdr:to>
    <xdr:cxnSp macro="">
      <xdr:nvCxnSpPr>
        <xdr:cNvPr id="68" name="直線コネクタ 67"/>
        <xdr:cNvCxnSpPr/>
      </xdr:nvCxnSpPr>
      <xdr:spPr>
        <a:xfrm>
          <a:off x="4114800" y="7816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87489</xdr:rowOff>
    </xdr:from>
    <xdr:to>
      <xdr:col>6</xdr:col>
      <xdr:colOff>0</xdr:colOff>
      <xdr:row>45</xdr:row>
      <xdr:rowOff>100895</xdr:rowOff>
    </xdr:to>
    <xdr:cxnSp macro="">
      <xdr:nvCxnSpPr>
        <xdr:cNvPr id="71" name="直線コネクタ 70"/>
        <xdr:cNvCxnSpPr/>
      </xdr:nvCxnSpPr>
      <xdr:spPr>
        <a:xfrm>
          <a:off x="3225800" y="78027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87489</xdr:rowOff>
    </xdr:from>
    <xdr:to>
      <xdr:col>4</xdr:col>
      <xdr:colOff>482600</xdr:colOff>
      <xdr:row>45</xdr:row>
      <xdr:rowOff>87489</xdr:rowOff>
    </xdr:to>
    <xdr:cxnSp macro="">
      <xdr:nvCxnSpPr>
        <xdr:cNvPr id="74" name="直線コネクタ 73"/>
        <xdr:cNvCxnSpPr/>
      </xdr:nvCxnSpPr>
      <xdr:spPr>
        <a:xfrm>
          <a:off x="2336800" y="78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87489</xdr:rowOff>
    </xdr:from>
    <xdr:to>
      <xdr:col>3</xdr:col>
      <xdr:colOff>279400</xdr:colOff>
      <xdr:row>45</xdr:row>
      <xdr:rowOff>87489</xdr:rowOff>
    </xdr:to>
    <xdr:cxnSp macro="">
      <xdr:nvCxnSpPr>
        <xdr:cNvPr id="77" name="直線コネクタ 76"/>
        <xdr:cNvCxnSpPr/>
      </xdr:nvCxnSpPr>
      <xdr:spPr>
        <a:xfrm>
          <a:off x="1447800" y="78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50095</xdr:rowOff>
    </xdr:from>
    <xdr:to>
      <xdr:col>7</xdr:col>
      <xdr:colOff>203200</xdr:colOff>
      <xdr:row>45</xdr:row>
      <xdr:rowOff>151695</xdr:rowOff>
    </xdr:to>
    <xdr:sp macro="" textlink="">
      <xdr:nvSpPr>
        <xdr:cNvPr id="87" name="円/楕円 86"/>
        <xdr:cNvSpPr/>
      </xdr:nvSpPr>
      <xdr:spPr>
        <a:xfrm>
          <a:off x="49022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117422</xdr:rowOff>
    </xdr:from>
    <xdr:ext cx="762000" cy="259045"/>
    <xdr:sp macro="" textlink="">
      <xdr:nvSpPr>
        <xdr:cNvPr id="88" name="財政力該当値テキスト"/>
        <xdr:cNvSpPr txBox="1"/>
      </xdr:nvSpPr>
      <xdr:spPr>
        <a:xfrm>
          <a:off x="5041900" y="766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50095</xdr:rowOff>
    </xdr:from>
    <xdr:to>
      <xdr:col>6</xdr:col>
      <xdr:colOff>50800</xdr:colOff>
      <xdr:row>45</xdr:row>
      <xdr:rowOff>151695</xdr:rowOff>
    </xdr:to>
    <xdr:sp macro="" textlink="">
      <xdr:nvSpPr>
        <xdr:cNvPr id="89" name="円/楕円 88"/>
        <xdr:cNvSpPr/>
      </xdr:nvSpPr>
      <xdr:spPr>
        <a:xfrm>
          <a:off x="4064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136472</xdr:rowOff>
    </xdr:from>
    <xdr:ext cx="736600" cy="259045"/>
    <xdr:sp macro="" textlink="">
      <xdr:nvSpPr>
        <xdr:cNvPr id="90" name="テキスト ボックス 89"/>
        <xdr:cNvSpPr txBox="1"/>
      </xdr:nvSpPr>
      <xdr:spPr>
        <a:xfrm>
          <a:off x="3733800" y="7851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36689</xdr:rowOff>
    </xdr:from>
    <xdr:to>
      <xdr:col>4</xdr:col>
      <xdr:colOff>533400</xdr:colOff>
      <xdr:row>45</xdr:row>
      <xdr:rowOff>138289</xdr:rowOff>
    </xdr:to>
    <xdr:sp macro="" textlink="">
      <xdr:nvSpPr>
        <xdr:cNvPr id="91" name="円/楕円 90"/>
        <xdr:cNvSpPr/>
      </xdr:nvSpPr>
      <xdr:spPr>
        <a:xfrm>
          <a:off x="3175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123066</xdr:rowOff>
    </xdr:from>
    <xdr:ext cx="762000" cy="259045"/>
    <xdr:sp macro="" textlink="">
      <xdr:nvSpPr>
        <xdr:cNvPr id="92" name="テキスト ボックス 91"/>
        <xdr:cNvSpPr txBox="1"/>
      </xdr:nvSpPr>
      <xdr:spPr>
        <a:xfrm>
          <a:off x="2844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36689</xdr:rowOff>
    </xdr:from>
    <xdr:to>
      <xdr:col>3</xdr:col>
      <xdr:colOff>330200</xdr:colOff>
      <xdr:row>45</xdr:row>
      <xdr:rowOff>138289</xdr:rowOff>
    </xdr:to>
    <xdr:sp macro="" textlink="">
      <xdr:nvSpPr>
        <xdr:cNvPr id="93" name="円/楕円 92"/>
        <xdr:cNvSpPr/>
      </xdr:nvSpPr>
      <xdr:spPr>
        <a:xfrm>
          <a:off x="2286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123066</xdr:rowOff>
    </xdr:from>
    <xdr:ext cx="762000" cy="259045"/>
    <xdr:sp macro="" textlink="">
      <xdr:nvSpPr>
        <xdr:cNvPr id="94" name="テキスト ボックス 93"/>
        <xdr:cNvSpPr txBox="1"/>
      </xdr:nvSpPr>
      <xdr:spPr>
        <a:xfrm>
          <a:off x="1955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36689</xdr:rowOff>
    </xdr:from>
    <xdr:to>
      <xdr:col>2</xdr:col>
      <xdr:colOff>127000</xdr:colOff>
      <xdr:row>45</xdr:row>
      <xdr:rowOff>138289</xdr:rowOff>
    </xdr:to>
    <xdr:sp macro="" textlink="">
      <xdr:nvSpPr>
        <xdr:cNvPr id="95" name="円/楕円 94"/>
        <xdr:cNvSpPr/>
      </xdr:nvSpPr>
      <xdr:spPr>
        <a:xfrm>
          <a:off x="1397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123066</xdr:rowOff>
    </xdr:from>
    <xdr:ext cx="762000" cy="259045"/>
    <xdr:sp macro="" textlink="">
      <xdr:nvSpPr>
        <xdr:cNvPr id="96" name="テキスト ボックス 95"/>
        <xdr:cNvSpPr txBox="1"/>
      </xdr:nvSpPr>
      <xdr:spPr>
        <a:xfrm>
          <a:off x="1066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経常的経費充当一般財源において、物件費が</a:t>
          </a:r>
          <a:r>
            <a:rPr kumimoji="1" lang="en-US" altLang="ja-JP" sz="1300">
              <a:solidFill>
                <a:schemeClr val="dk1"/>
              </a:solidFill>
              <a:effectLst/>
              <a:latin typeface="+mj-ea"/>
              <a:ea typeface="+mj-ea"/>
              <a:cs typeface="+mn-cs"/>
            </a:rPr>
            <a:t>66,765</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0.5</a:t>
          </a:r>
          <a:r>
            <a:rPr kumimoji="1" lang="ja-JP" altLang="ja-JP" sz="1300">
              <a:solidFill>
                <a:schemeClr val="dk1"/>
              </a:solidFill>
              <a:effectLst/>
              <a:latin typeface="+mj-ea"/>
              <a:ea typeface="+mj-ea"/>
              <a:cs typeface="+mn-cs"/>
            </a:rPr>
            <a:t>％）増加した一方で、補助費等で</a:t>
          </a:r>
          <a:r>
            <a:rPr kumimoji="1" lang="en-US" altLang="ja-JP" sz="1300">
              <a:solidFill>
                <a:schemeClr val="dk1"/>
              </a:solidFill>
              <a:effectLst/>
              <a:latin typeface="+mj-ea"/>
              <a:ea typeface="+mj-ea"/>
              <a:cs typeface="+mn-cs"/>
            </a:rPr>
            <a:t>46,459</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1.2</a:t>
          </a:r>
          <a:r>
            <a:rPr kumimoji="1" lang="ja-JP" altLang="ja-JP" sz="1300">
              <a:solidFill>
                <a:schemeClr val="dk1"/>
              </a:solidFill>
              <a:effectLst/>
              <a:latin typeface="+mj-ea"/>
              <a:ea typeface="+mj-ea"/>
              <a:cs typeface="+mn-cs"/>
            </a:rPr>
            <a:t>％）の減少となった。また、公債費が</a:t>
          </a:r>
          <a:r>
            <a:rPr kumimoji="1" lang="en-US" altLang="ja-JP" sz="1300">
              <a:solidFill>
                <a:schemeClr val="dk1"/>
              </a:solidFill>
              <a:effectLst/>
              <a:latin typeface="+mj-ea"/>
              <a:ea typeface="+mj-ea"/>
              <a:cs typeface="+mn-cs"/>
            </a:rPr>
            <a:t>26,809</a:t>
          </a:r>
          <a:r>
            <a:rPr kumimoji="1" lang="ja-JP" altLang="ja-JP" sz="1300">
              <a:solidFill>
                <a:schemeClr val="dk1"/>
              </a:solidFill>
              <a:effectLst/>
              <a:latin typeface="+mj-ea"/>
              <a:ea typeface="+mj-ea"/>
              <a:cs typeface="+mn-cs"/>
            </a:rPr>
            <a:t>千円増加しているものの、歳入経常一般財源において、地方消費税交付金が</a:t>
          </a:r>
          <a:r>
            <a:rPr kumimoji="1" lang="en-US" altLang="ja-JP" sz="1300">
              <a:solidFill>
                <a:schemeClr val="dk1"/>
              </a:solidFill>
              <a:effectLst/>
              <a:latin typeface="+mj-ea"/>
              <a:ea typeface="+mj-ea"/>
              <a:cs typeface="+mn-cs"/>
            </a:rPr>
            <a:t>128,350</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71.1</a:t>
          </a:r>
          <a:r>
            <a:rPr kumimoji="1" lang="ja-JP" altLang="ja-JP" sz="1300">
              <a:solidFill>
                <a:schemeClr val="dk1"/>
              </a:solidFill>
              <a:effectLst/>
              <a:latin typeface="+mj-ea"/>
              <a:ea typeface="+mj-ea"/>
              <a:cs typeface="+mn-cs"/>
            </a:rPr>
            <a:t>％）の増加により全体で</a:t>
          </a:r>
          <a:r>
            <a:rPr kumimoji="1" lang="en-US" altLang="ja-JP" sz="1300">
              <a:solidFill>
                <a:schemeClr val="dk1"/>
              </a:solidFill>
              <a:effectLst/>
              <a:latin typeface="+mj-ea"/>
              <a:ea typeface="+mj-ea"/>
              <a:cs typeface="+mn-cs"/>
            </a:rPr>
            <a:t>210,814</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3.4</a:t>
          </a:r>
          <a:r>
            <a:rPr kumimoji="1" lang="ja-JP" altLang="ja-JP" sz="1300">
              <a:solidFill>
                <a:schemeClr val="dk1"/>
              </a:solidFill>
              <a:effectLst/>
              <a:latin typeface="+mj-ea"/>
              <a:ea typeface="+mj-ea"/>
              <a:cs typeface="+mn-cs"/>
            </a:rPr>
            <a:t>％）の増加となったことから、経常収支比率において公債費が</a:t>
          </a:r>
          <a:r>
            <a:rPr kumimoji="1" lang="en-US" altLang="ja-JP" sz="1300">
              <a:solidFill>
                <a:schemeClr val="dk1"/>
              </a:solidFill>
              <a:effectLst/>
              <a:latin typeface="+mj-ea"/>
              <a:ea typeface="+mj-ea"/>
              <a:cs typeface="+mn-cs"/>
            </a:rPr>
            <a:t>0.2</a:t>
          </a:r>
          <a:r>
            <a:rPr kumimoji="1" lang="ja-JP" altLang="ja-JP" sz="1300">
              <a:solidFill>
                <a:schemeClr val="dk1"/>
              </a:solidFill>
              <a:effectLst/>
              <a:latin typeface="+mj-ea"/>
              <a:ea typeface="+mj-ea"/>
              <a:cs typeface="+mn-cs"/>
            </a:rPr>
            <a:t>％減少することとなった。これらの要因から経常収支比率全体で</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％の改善となったが、類似団体を</a:t>
          </a:r>
          <a:r>
            <a:rPr kumimoji="1" lang="en-US" altLang="ja-JP" sz="1300">
              <a:solidFill>
                <a:schemeClr val="dk1"/>
              </a:solidFill>
              <a:effectLst/>
              <a:latin typeface="+mj-ea"/>
              <a:ea typeface="+mj-ea"/>
              <a:cs typeface="+mn-cs"/>
            </a:rPr>
            <a:t>0.7</a:t>
          </a:r>
          <a:r>
            <a:rPr kumimoji="1" lang="ja-JP" altLang="ja-JP" sz="1300">
              <a:solidFill>
                <a:schemeClr val="dk1"/>
              </a:solidFill>
              <a:effectLst/>
              <a:latin typeface="+mj-ea"/>
              <a:ea typeface="+mj-ea"/>
              <a:cs typeface="+mn-cs"/>
            </a:rPr>
            <a:t>％下回っている。今後も施設の統廃合や事業の見直しによる行政基盤のスリム化を図り、経常経費の圧縮に努めていく。</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104775</xdr:rowOff>
    </xdr:from>
    <xdr:to>
      <xdr:col>7</xdr:col>
      <xdr:colOff>152400</xdr:colOff>
      <xdr:row>62</xdr:row>
      <xdr:rowOff>160274</xdr:rowOff>
    </xdr:to>
    <xdr:cxnSp macro="">
      <xdr:nvCxnSpPr>
        <xdr:cNvPr id="129" name="直線コネクタ 128"/>
        <xdr:cNvCxnSpPr/>
      </xdr:nvCxnSpPr>
      <xdr:spPr>
        <a:xfrm flipV="1">
          <a:off x="4114800" y="10734675"/>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160274</xdr:rowOff>
    </xdr:from>
    <xdr:to>
      <xdr:col>6</xdr:col>
      <xdr:colOff>0</xdr:colOff>
      <xdr:row>63</xdr:row>
      <xdr:rowOff>3302</xdr:rowOff>
    </xdr:to>
    <xdr:cxnSp macro="">
      <xdr:nvCxnSpPr>
        <xdr:cNvPr id="132" name="直線コネクタ 131"/>
        <xdr:cNvCxnSpPr/>
      </xdr:nvCxnSpPr>
      <xdr:spPr>
        <a:xfrm flipV="1">
          <a:off x="3225800" y="107901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63</xdr:row>
      <xdr:rowOff>29845</xdr:rowOff>
    </xdr:to>
    <xdr:cxnSp macro="">
      <xdr:nvCxnSpPr>
        <xdr:cNvPr id="135" name="直線コネクタ 134"/>
        <xdr:cNvCxnSpPr/>
      </xdr:nvCxnSpPr>
      <xdr:spPr>
        <a:xfrm flipV="1">
          <a:off x="2336800" y="1080465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29845</xdr:rowOff>
    </xdr:to>
    <xdr:cxnSp macro="">
      <xdr:nvCxnSpPr>
        <xdr:cNvPr id="138" name="直線コネクタ 137"/>
        <xdr:cNvCxnSpPr/>
      </xdr:nvCxnSpPr>
      <xdr:spPr>
        <a:xfrm>
          <a:off x="1447800" y="108239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48" name="円/楕円 147"/>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26052</xdr:rowOff>
    </xdr:from>
    <xdr:ext cx="762000" cy="259045"/>
    <xdr:sp macro="" textlink="">
      <xdr:nvSpPr>
        <xdr:cNvPr id="149" name="財政構造の弾力性該当値テキスト"/>
        <xdr:cNvSpPr txBox="1"/>
      </xdr:nvSpPr>
      <xdr:spPr>
        <a:xfrm>
          <a:off x="50419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109474</xdr:rowOff>
    </xdr:from>
    <xdr:to>
      <xdr:col>6</xdr:col>
      <xdr:colOff>50800</xdr:colOff>
      <xdr:row>63</xdr:row>
      <xdr:rowOff>39624</xdr:rowOff>
    </xdr:to>
    <xdr:sp macro="" textlink="">
      <xdr:nvSpPr>
        <xdr:cNvPr id="150" name="円/楕円 149"/>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24401</xdr:rowOff>
    </xdr:from>
    <xdr:ext cx="736600" cy="259045"/>
    <xdr:sp macro="" textlink="">
      <xdr:nvSpPr>
        <xdr:cNvPr id="151" name="テキスト ボックス 150"/>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123952</xdr:rowOff>
    </xdr:from>
    <xdr:to>
      <xdr:col>4</xdr:col>
      <xdr:colOff>533400</xdr:colOff>
      <xdr:row>63</xdr:row>
      <xdr:rowOff>54102</xdr:rowOff>
    </xdr:to>
    <xdr:sp macro="" textlink="">
      <xdr:nvSpPr>
        <xdr:cNvPr id="152" name="円/楕円 151"/>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38879</xdr:rowOff>
    </xdr:from>
    <xdr:ext cx="762000" cy="259045"/>
    <xdr:sp macro="" textlink="">
      <xdr:nvSpPr>
        <xdr:cNvPr id="153" name="テキスト ボックス 152"/>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150495</xdr:rowOff>
    </xdr:from>
    <xdr:to>
      <xdr:col>3</xdr:col>
      <xdr:colOff>330200</xdr:colOff>
      <xdr:row>63</xdr:row>
      <xdr:rowOff>80645</xdr:rowOff>
    </xdr:to>
    <xdr:sp macro="" textlink="">
      <xdr:nvSpPr>
        <xdr:cNvPr id="154" name="円/楕円 153"/>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55" name="テキスト ボックス 154"/>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56" name="円/楕円 155"/>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57" name="テキスト ボックス 15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17</a:t>
          </a:r>
          <a:r>
            <a:rPr kumimoji="1" lang="ja-JP" altLang="ja-JP" sz="1300">
              <a:solidFill>
                <a:schemeClr val="dk1"/>
              </a:solidFill>
              <a:effectLst/>
              <a:latin typeface="+mj-ea"/>
              <a:ea typeface="+mj-ea"/>
              <a:cs typeface="+mn-cs"/>
            </a:rPr>
            <a:t>年度の合併後、分庁舎方式を採用していることや隣町の消防業務を受託していることから職員数が多く類似団体と比較して人件費が高くなる傾向にある。</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和歌山県市町村総合事務組合への退職手当特別負担金や委員等報酬が減少する一方で、人事院勧告に係る基本給と期末勤勉手当が増加した。物件費については、町内全小中学校に完全給食を開始したことや、紀の国和歌山国体の開催などにより</a:t>
          </a:r>
          <a:r>
            <a:rPr kumimoji="1" lang="en-US" altLang="ja-JP" sz="1300">
              <a:solidFill>
                <a:schemeClr val="dk1"/>
              </a:solidFill>
              <a:effectLst/>
              <a:latin typeface="+mj-ea"/>
              <a:ea typeface="+mj-ea"/>
              <a:cs typeface="+mn-cs"/>
            </a:rPr>
            <a:t>110,150</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7.4</a:t>
          </a:r>
          <a:r>
            <a:rPr kumimoji="1" lang="ja-JP" altLang="ja-JP" sz="1300">
              <a:solidFill>
                <a:schemeClr val="dk1"/>
              </a:solidFill>
              <a:effectLst/>
              <a:latin typeface="+mj-ea"/>
              <a:ea typeface="+mj-ea"/>
              <a:cs typeface="+mn-cs"/>
            </a:rPr>
            <a:t>％）増加した。今後も定員適正化計画に基づく職員数の管理や施設の統廃合など合併効果を活かした経費の削減に努めていく。</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107017</xdr:rowOff>
    </xdr:from>
    <xdr:to>
      <xdr:col>7</xdr:col>
      <xdr:colOff>152400</xdr:colOff>
      <xdr:row>86</xdr:row>
      <xdr:rowOff>47578</xdr:rowOff>
    </xdr:to>
    <xdr:cxnSp macro="">
      <xdr:nvCxnSpPr>
        <xdr:cNvPr id="190" name="直線コネクタ 189"/>
        <xdr:cNvCxnSpPr/>
      </xdr:nvCxnSpPr>
      <xdr:spPr>
        <a:xfrm>
          <a:off x="4114800" y="14680267"/>
          <a:ext cx="838200" cy="1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113667</xdr:rowOff>
    </xdr:from>
    <xdr:to>
      <xdr:col>6</xdr:col>
      <xdr:colOff>0</xdr:colOff>
      <xdr:row>85</xdr:row>
      <xdr:rowOff>107017</xdr:rowOff>
    </xdr:to>
    <xdr:cxnSp macro="">
      <xdr:nvCxnSpPr>
        <xdr:cNvPr id="193" name="直線コネクタ 192"/>
        <xdr:cNvCxnSpPr/>
      </xdr:nvCxnSpPr>
      <xdr:spPr>
        <a:xfrm>
          <a:off x="3225800" y="14515467"/>
          <a:ext cx="889000" cy="16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93872</xdr:rowOff>
    </xdr:from>
    <xdr:to>
      <xdr:col>4</xdr:col>
      <xdr:colOff>482600</xdr:colOff>
      <xdr:row>84</xdr:row>
      <xdr:rowOff>113667</xdr:rowOff>
    </xdr:to>
    <xdr:cxnSp macro="">
      <xdr:nvCxnSpPr>
        <xdr:cNvPr id="196" name="直線コネクタ 195"/>
        <xdr:cNvCxnSpPr/>
      </xdr:nvCxnSpPr>
      <xdr:spPr>
        <a:xfrm>
          <a:off x="2336800" y="14495672"/>
          <a:ext cx="889000" cy="1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93872</xdr:rowOff>
    </xdr:from>
    <xdr:to>
      <xdr:col>3</xdr:col>
      <xdr:colOff>279400</xdr:colOff>
      <xdr:row>84</xdr:row>
      <xdr:rowOff>141697</xdr:rowOff>
    </xdr:to>
    <xdr:cxnSp macro="">
      <xdr:nvCxnSpPr>
        <xdr:cNvPr id="199" name="直線コネクタ 198"/>
        <xdr:cNvCxnSpPr/>
      </xdr:nvCxnSpPr>
      <xdr:spPr>
        <a:xfrm flipV="1">
          <a:off x="1447800" y="14495672"/>
          <a:ext cx="889000" cy="4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162312</xdr:rowOff>
    </xdr:from>
    <xdr:ext cx="762000" cy="259045"/>
    <xdr:sp macro="" textlink="">
      <xdr:nvSpPr>
        <xdr:cNvPr id="203" name="テキスト ボックス 202"/>
        <xdr:cNvSpPr txBox="1"/>
      </xdr:nvSpPr>
      <xdr:spPr>
        <a:xfrm>
          <a:off x="1066800" y="1404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168228</xdr:rowOff>
    </xdr:from>
    <xdr:to>
      <xdr:col>7</xdr:col>
      <xdr:colOff>203200</xdr:colOff>
      <xdr:row>86</xdr:row>
      <xdr:rowOff>98378</xdr:rowOff>
    </xdr:to>
    <xdr:sp macro="" textlink="">
      <xdr:nvSpPr>
        <xdr:cNvPr id="209" name="円/楕円 208"/>
        <xdr:cNvSpPr/>
      </xdr:nvSpPr>
      <xdr:spPr>
        <a:xfrm>
          <a:off x="4902200" y="147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140305</xdr:rowOff>
    </xdr:from>
    <xdr:ext cx="762000" cy="259045"/>
    <xdr:sp macro="" textlink="">
      <xdr:nvSpPr>
        <xdr:cNvPr id="210" name="人件費・物件費等の状況該当値テキスト"/>
        <xdr:cNvSpPr txBox="1"/>
      </xdr:nvSpPr>
      <xdr:spPr>
        <a:xfrm>
          <a:off x="5041900" y="147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194,403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56217</xdr:rowOff>
    </xdr:from>
    <xdr:to>
      <xdr:col>6</xdr:col>
      <xdr:colOff>50800</xdr:colOff>
      <xdr:row>85</xdr:row>
      <xdr:rowOff>157817</xdr:rowOff>
    </xdr:to>
    <xdr:sp macro="" textlink="">
      <xdr:nvSpPr>
        <xdr:cNvPr id="211" name="円/楕円 210"/>
        <xdr:cNvSpPr/>
      </xdr:nvSpPr>
      <xdr:spPr>
        <a:xfrm>
          <a:off x="4064000" y="146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142594</xdr:rowOff>
    </xdr:from>
    <xdr:ext cx="736600" cy="259045"/>
    <xdr:sp macro="" textlink="">
      <xdr:nvSpPr>
        <xdr:cNvPr id="212" name="テキスト ボックス 211"/>
        <xdr:cNvSpPr txBox="1"/>
      </xdr:nvSpPr>
      <xdr:spPr>
        <a:xfrm>
          <a:off x="3733800" y="1471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182,798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62867</xdr:rowOff>
    </xdr:from>
    <xdr:to>
      <xdr:col>4</xdr:col>
      <xdr:colOff>533400</xdr:colOff>
      <xdr:row>84</xdr:row>
      <xdr:rowOff>164467</xdr:rowOff>
    </xdr:to>
    <xdr:sp macro="" textlink="">
      <xdr:nvSpPr>
        <xdr:cNvPr id="213" name="円/楕円 212"/>
        <xdr:cNvSpPr/>
      </xdr:nvSpPr>
      <xdr:spPr>
        <a:xfrm>
          <a:off x="3175000" y="144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149244</xdr:rowOff>
    </xdr:from>
    <xdr:ext cx="762000" cy="259045"/>
    <xdr:sp macro="" textlink="">
      <xdr:nvSpPr>
        <xdr:cNvPr id="214" name="テキスト ボックス 213"/>
        <xdr:cNvSpPr txBox="1"/>
      </xdr:nvSpPr>
      <xdr:spPr>
        <a:xfrm>
          <a:off x="2844800" y="1455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165,724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43072</xdr:rowOff>
    </xdr:from>
    <xdr:to>
      <xdr:col>3</xdr:col>
      <xdr:colOff>330200</xdr:colOff>
      <xdr:row>84</xdr:row>
      <xdr:rowOff>144672</xdr:rowOff>
    </xdr:to>
    <xdr:sp macro="" textlink="">
      <xdr:nvSpPr>
        <xdr:cNvPr id="215" name="円/楕円 214"/>
        <xdr:cNvSpPr/>
      </xdr:nvSpPr>
      <xdr:spPr>
        <a:xfrm>
          <a:off x="2286000" y="144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129449</xdr:rowOff>
    </xdr:from>
    <xdr:ext cx="762000" cy="259045"/>
    <xdr:sp macro="" textlink="">
      <xdr:nvSpPr>
        <xdr:cNvPr id="216" name="テキスト ボックス 215"/>
        <xdr:cNvSpPr txBox="1"/>
      </xdr:nvSpPr>
      <xdr:spPr>
        <a:xfrm>
          <a:off x="1955800" y="1453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163,673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90897</xdr:rowOff>
    </xdr:from>
    <xdr:to>
      <xdr:col>2</xdr:col>
      <xdr:colOff>127000</xdr:colOff>
      <xdr:row>85</xdr:row>
      <xdr:rowOff>21047</xdr:rowOff>
    </xdr:to>
    <xdr:sp macro="" textlink="">
      <xdr:nvSpPr>
        <xdr:cNvPr id="217" name="円/楕円 216"/>
        <xdr:cNvSpPr/>
      </xdr:nvSpPr>
      <xdr:spPr>
        <a:xfrm>
          <a:off x="1397000" y="144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5824</xdr:rowOff>
    </xdr:from>
    <xdr:ext cx="762000" cy="259045"/>
    <xdr:sp macro="" textlink="">
      <xdr:nvSpPr>
        <xdr:cNvPr id="218" name="テキスト ボックス 217"/>
        <xdr:cNvSpPr txBox="1"/>
      </xdr:nvSpPr>
      <xdr:spPr>
        <a:xfrm>
          <a:off x="1066800" y="1457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技能労務職員については１、２級のみでの運用など人件費の抑制に努めており、</a:t>
          </a:r>
          <a:r>
            <a:rPr kumimoji="1" lang="ja-JP" altLang="en-US" sz="1300">
              <a:solidFill>
                <a:schemeClr val="dk1"/>
              </a:solidFill>
              <a:effectLst/>
              <a:latin typeface="+mj-ea"/>
              <a:ea typeface="+mj-ea"/>
              <a:cs typeface="+mn-cs"/>
            </a:rPr>
            <a:t>類似団体を</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ポイント、全国町村平均を</a:t>
          </a:r>
          <a:r>
            <a:rPr kumimoji="1" lang="en-US" altLang="ja-JP" sz="1300">
              <a:solidFill>
                <a:schemeClr val="dk1"/>
              </a:solidFill>
              <a:effectLst/>
              <a:latin typeface="+mj-ea"/>
              <a:ea typeface="+mj-ea"/>
              <a:cs typeface="+mn-cs"/>
            </a:rPr>
            <a:t>1.5</a:t>
          </a:r>
          <a:r>
            <a:rPr kumimoji="1" lang="ja-JP" altLang="en-US" sz="1300">
              <a:solidFill>
                <a:schemeClr val="dk1"/>
              </a:solidFill>
              <a:effectLst/>
              <a:latin typeface="+mj-ea"/>
              <a:ea typeface="+mj-ea"/>
              <a:cs typeface="+mn-cs"/>
            </a:rPr>
            <a:t>ポイント下回っていることから健全な状態にあるものと考えられる。</a:t>
          </a:r>
          <a:r>
            <a:rPr kumimoji="1" lang="ja-JP" altLang="ja-JP" sz="1300">
              <a:solidFill>
                <a:schemeClr val="dk1"/>
              </a:solidFill>
              <a:effectLst/>
              <a:latin typeface="+mj-ea"/>
              <a:ea typeface="+mj-ea"/>
              <a:cs typeface="+mn-cs"/>
            </a:rPr>
            <a:t>適正な給与水準を確保し、今後も定員適正化計画を基に人件費の抑制に努めていく。</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120952</xdr:rowOff>
    </xdr:from>
    <xdr:to>
      <xdr:col>24</xdr:col>
      <xdr:colOff>558800</xdr:colOff>
      <xdr:row>83</xdr:row>
      <xdr:rowOff>64407</xdr:rowOff>
    </xdr:to>
    <xdr:cxnSp macro="">
      <xdr:nvCxnSpPr>
        <xdr:cNvPr id="254" name="直線コネクタ 253"/>
        <xdr:cNvCxnSpPr/>
      </xdr:nvCxnSpPr>
      <xdr:spPr>
        <a:xfrm>
          <a:off x="16179800" y="14179852"/>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83</xdr:row>
      <xdr:rowOff>29936</xdr:rowOff>
    </xdr:to>
    <xdr:cxnSp macro="">
      <xdr:nvCxnSpPr>
        <xdr:cNvPr id="257" name="直線コネクタ 256"/>
        <xdr:cNvCxnSpPr/>
      </xdr:nvCxnSpPr>
      <xdr:spPr>
        <a:xfrm flipV="1">
          <a:off x="15290800" y="141798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88</xdr:row>
      <xdr:rowOff>57452</xdr:rowOff>
    </xdr:to>
    <xdr:cxnSp macro="">
      <xdr:nvCxnSpPr>
        <xdr:cNvPr id="260" name="直線コネクタ 259"/>
        <xdr:cNvCxnSpPr/>
      </xdr:nvCxnSpPr>
      <xdr:spPr>
        <a:xfrm flipV="1">
          <a:off x="14401800" y="14260286"/>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102507</xdr:rowOff>
    </xdr:from>
    <xdr:to>
      <xdr:col>21</xdr:col>
      <xdr:colOff>0</xdr:colOff>
      <xdr:row>88</xdr:row>
      <xdr:rowOff>57452</xdr:rowOff>
    </xdr:to>
    <xdr:cxnSp macro="">
      <xdr:nvCxnSpPr>
        <xdr:cNvPr id="263" name="直線コネクタ 262"/>
        <xdr:cNvCxnSpPr/>
      </xdr:nvCxnSpPr>
      <xdr:spPr>
        <a:xfrm>
          <a:off x="13512800" y="1501865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3" name="円/楕円 272"/>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4"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70152</xdr:rowOff>
    </xdr:from>
    <xdr:to>
      <xdr:col>23</xdr:col>
      <xdr:colOff>457200</xdr:colOff>
      <xdr:row>83</xdr:row>
      <xdr:rowOff>302</xdr:rowOff>
    </xdr:to>
    <xdr:sp macro="" textlink="">
      <xdr:nvSpPr>
        <xdr:cNvPr id="275" name="円/楕円 274"/>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76" name="テキスト ボックス 275"/>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77" name="円/楕円 276"/>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78" name="テキスト ボックス 277"/>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6652</xdr:rowOff>
    </xdr:from>
    <xdr:to>
      <xdr:col>21</xdr:col>
      <xdr:colOff>50800</xdr:colOff>
      <xdr:row>88</xdr:row>
      <xdr:rowOff>108252</xdr:rowOff>
    </xdr:to>
    <xdr:sp macro="" textlink="">
      <xdr:nvSpPr>
        <xdr:cNvPr id="279" name="円/楕円 278"/>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80" name="テキスト ボックス 279"/>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81" name="円/楕円 280"/>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82" name="テキスト ボックス 281"/>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17</a:t>
          </a:r>
          <a:r>
            <a:rPr kumimoji="1" lang="ja-JP" altLang="ja-JP" sz="1300">
              <a:solidFill>
                <a:schemeClr val="dk1"/>
              </a:solidFill>
              <a:effectLst/>
              <a:latin typeface="+mj-ea"/>
              <a:ea typeface="+mj-ea"/>
              <a:cs typeface="+mn-cs"/>
            </a:rPr>
            <a:t>年度の合併以降、新町財政計画に基づき、</a:t>
          </a:r>
          <a:r>
            <a:rPr kumimoji="1" lang="en-US" altLang="ja-JP" sz="1300">
              <a:solidFill>
                <a:schemeClr val="dk1"/>
              </a:solidFill>
              <a:effectLst/>
              <a:latin typeface="+mj-ea"/>
              <a:ea typeface="+mj-ea"/>
              <a:cs typeface="+mn-cs"/>
            </a:rPr>
            <a:t>19</a:t>
          </a:r>
          <a:r>
            <a:rPr kumimoji="1" lang="ja-JP" altLang="ja-JP" sz="1300">
              <a:solidFill>
                <a:schemeClr val="dk1"/>
              </a:solidFill>
              <a:effectLst/>
              <a:latin typeface="+mj-ea"/>
              <a:ea typeface="+mj-ea"/>
              <a:cs typeface="+mn-cs"/>
            </a:rPr>
            <a:t>年度までの３年間は新規の職員採用を停止し、現在では定員適正化計画に基づく職員数管理を行っている。分庁舎方式を採用していることや、隣町の消防業務を受託していることから類似団体平均を</a:t>
          </a:r>
          <a:r>
            <a:rPr kumimoji="1" lang="en-US" altLang="ja-JP" sz="1300">
              <a:solidFill>
                <a:schemeClr val="dk1"/>
              </a:solidFill>
              <a:effectLst/>
              <a:latin typeface="+mj-ea"/>
              <a:ea typeface="+mj-ea"/>
              <a:cs typeface="+mn-cs"/>
            </a:rPr>
            <a:t>4.26</a:t>
          </a:r>
          <a:r>
            <a:rPr kumimoji="1" lang="ja-JP" altLang="ja-JP" sz="1300">
              <a:solidFill>
                <a:schemeClr val="dk1"/>
              </a:solidFill>
              <a:effectLst/>
              <a:latin typeface="+mj-ea"/>
              <a:ea typeface="+mj-ea"/>
              <a:cs typeface="+mn-cs"/>
            </a:rPr>
            <a:t>人上回る結果となっている。合併当初</a:t>
          </a:r>
          <a:r>
            <a:rPr kumimoji="1" lang="en-US" altLang="ja-JP" sz="1300">
              <a:solidFill>
                <a:schemeClr val="dk1"/>
              </a:solidFill>
              <a:effectLst/>
              <a:latin typeface="+mj-ea"/>
              <a:ea typeface="+mj-ea"/>
              <a:cs typeface="+mn-cs"/>
            </a:rPr>
            <a:t>453</a:t>
          </a:r>
          <a:r>
            <a:rPr kumimoji="1" lang="ja-JP" altLang="ja-JP" sz="1300">
              <a:solidFill>
                <a:schemeClr val="dk1"/>
              </a:solidFill>
              <a:effectLst/>
              <a:latin typeface="+mj-ea"/>
              <a:ea typeface="+mj-ea"/>
              <a:cs typeface="+mn-cs"/>
            </a:rPr>
            <a:t>人であった職員数は</a:t>
          </a:r>
          <a:r>
            <a:rPr kumimoji="1" lang="en-US" altLang="ja-JP" sz="1300">
              <a:solidFill>
                <a:schemeClr val="dk1"/>
              </a:solidFill>
              <a:effectLst/>
              <a:latin typeface="+mj-ea"/>
              <a:ea typeface="+mj-ea"/>
              <a:cs typeface="+mn-cs"/>
            </a:rPr>
            <a:t>363</a:t>
          </a:r>
          <a:r>
            <a:rPr kumimoji="1" lang="ja-JP" altLang="ja-JP" sz="1300">
              <a:solidFill>
                <a:schemeClr val="dk1"/>
              </a:solidFill>
              <a:effectLst/>
              <a:latin typeface="+mj-ea"/>
              <a:ea typeface="+mj-ea"/>
              <a:cs typeface="+mn-cs"/>
            </a:rPr>
            <a:t>人となり</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年間で</a:t>
          </a:r>
          <a:r>
            <a:rPr kumimoji="1" lang="en-US" altLang="ja-JP" sz="1300">
              <a:solidFill>
                <a:schemeClr val="dk1"/>
              </a:solidFill>
              <a:effectLst/>
              <a:latin typeface="+mj-ea"/>
              <a:ea typeface="+mj-ea"/>
              <a:cs typeface="+mn-cs"/>
            </a:rPr>
            <a:t>90</a:t>
          </a:r>
          <a:r>
            <a:rPr kumimoji="1" lang="ja-JP" altLang="ja-JP" sz="1300">
              <a:solidFill>
                <a:schemeClr val="dk1"/>
              </a:solidFill>
              <a:effectLst/>
              <a:latin typeface="+mj-ea"/>
              <a:ea typeface="+mj-ea"/>
              <a:cs typeface="+mn-cs"/>
            </a:rPr>
            <a:t>人（普通会計</a:t>
          </a:r>
          <a:r>
            <a:rPr kumimoji="1" lang="en-US" altLang="ja-JP" sz="1300">
              <a:solidFill>
                <a:schemeClr val="dk1"/>
              </a:solidFill>
              <a:effectLst/>
              <a:latin typeface="+mj-ea"/>
              <a:ea typeface="+mj-ea"/>
              <a:cs typeface="+mn-cs"/>
            </a:rPr>
            <a:t>46</a:t>
          </a:r>
          <a:r>
            <a:rPr kumimoji="1" lang="ja-JP" altLang="ja-JP" sz="1300">
              <a:solidFill>
                <a:schemeClr val="dk1"/>
              </a:solidFill>
              <a:effectLst/>
              <a:latin typeface="+mj-ea"/>
              <a:ea typeface="+mj-ea"/>
              <a:cs typeface="+mn-cs"/>
            </a:rPr>
            <a:t>人）減少している。行政サービスを低下させることのないよう職員数の事務能力向上を図りながら定員適正化計画に基づく管理に努める。</a:t>
          </a:r>
          <a:endParaRPr lang="ja-JP" altLang="ja-JP" sz="13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95673</xdr:rowOff>
    </xdr:from>
    <xdr:to>
      <xdr:col>24</xdr:col>
      <xdr:colOff>558800</xdr:colOff>
      <xdr:row>64</xdr:row>
      <xdr:rowOff>127846</xdr:rowOff>
    </xdr:to>
    <xdr:cxnSp macro="">
      <xdr:nvCxnSpPr>
        <xdr:cNvPr id="319" name="直線コネクタ 318"/>
        <xdr:cNvCxnSpPr/>
      </xdr:nvCxnSpPr>
      <xdr:spPr>
        <a:xfrm>
          <a:off x="16179800" y="110684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20"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60053</xdr:rowOff>
    </xdr:from>
    <xdr:to>
      <xdr:col>23</xdr:col>
      <xdr:colOff>406400</xdr:colOff>
      <xdr:row>64</xdr:row>
      <xdr:rowOff>95673</xdr:rowOff>
    </xdr:to>
    <xdr:cxnSp macro="">
      <xdr:nvCxnSpPr>
        <xdr:cNvPr id="322" name="直線コネクタ 321"/>
        <xdr:cNvCxnSpPr/>
      </xdr:nvCxnSpPr>
      <xdr:spPr>
        <a:xfrm>
          <a:off x="15290800" y="1103285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4" name="テキスト ボックス 323"/>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60053</xdr:rowOff>
    </xdr:from>
    <xdr:to>
      <xdr:col>22</xdr:col>
      <xdr:colOff>203200</xdr:colOff>
      <xdr:row>64</xdr:row>
      <xdr:rowOff>87630</xdr:rowOff>
    </xdr:to>
    <xdr:cxnSp macro="">
      <xdr:nvCxnSpPr>
        <xdr:cNvPr id="325" name="直線コネクタ 324"/>
        <xdr:cNvCxnSpPr/>
      </xdr:nvCxnSpPr>
      <xdr:spPr>
        <a:xfrm flipV="1">
          <a:off x="14401800" y="1103285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7" name="テキスト ボックス 326"/>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83034</xdr:rowOff>
    </xdr:from>
    <xdr:to>
      <xdr:col>21</xdr:col>
      <xdr:colOff>0</xdr:colOff>
      <xdr:row>64</xdr:row>
      <xdr:rowOff>87630</xdr:rowOff>
    </xdr:to>
    <xdr:cxnSp macro="">
      <xdr:nvCxnSpPr>
        <xdr:cNvPr id="328" name="直線コネクタ 327"/>
        <xdr:cNvCxnSpPr/>
      </xdr:nvCxnSpPr>
      <xdr:spPr>
        <a:xfrm>
          <a:off x="13512800" y="1105583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30" name="テキスト ボックス 329"/>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2" name="テキスト ボックス 331"/>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77046</xdr:rowOff>
    </xdr:from>
    <xdr:to>
      <xdr:col>24</xdr:col>
      <xdr:colOff>609600</xdr:colOff>
      <xdr:row>65</xdr:row>
      <xdr:rowOff>7196</xdr:rowOff>
    </xdr:to>
    <xdr:sp macro="" textlink="">
      <xdr:nvSpPr>
        <xdr:cNvPr id="338" name="円/楕円 337"/>
        <xdr:cNvSpPr/>
      </xdr:nvSpPr>
      <xdr:spPr>
        <a:xfrm>
          <a:off x="16967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49123</xdr:rowOff>
    </xdr:from>
    <xdr:ext cx="762000" cy="259045"/>
    <xdr:sp macro="" textlink="">
      <xdr:nvSpPr>
        <xdr:cNvPr id="339" name="定員管理の状況該当値テキスト"/>
        <xdr:cNvSpPr txBox="1"/>
      </xdr:nvSpPr>
      <xdr:spPr>
        <a:xfrm>
          <a:off x="17106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44873</xdr:rowOff>
    </xdr:from>
    <xdr:to>
      <xdr:col>23</xdr:col>
      <xdr:colOff>457200</xdr:colOff>
      <xdr:row>64</xdr:row>
      <xdr:rowOff>146473</xdr:rowOff>
    </xdr:to>
    <xdr:sp macro="" textlink="">
      <xdr:nvSpPr>
        <xdr:cNvPr id="340" name="円/楕円 339"/>
        <xdr:cNvSpPr/>
      </xdr:nvSpPr>
      <xdr:spPr>
        <a:xfrm>
          <a:off x="16129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131250</xdr:rowOff>
    </xdr:from>
    <xdr:ext cx="736600" cy="259045"/>
    <xdr:sp macro="" textlink="">
      <xdr:nvSpPr>
        <xdr:cNvPr id="341" name="テキスト ボックス 340"/>
        <xdr:cNvSpPr txBox="1"/>
      </xdr:nvSpPr>
      <xdr:spPr>
        <a:xfrm>
          <a:off x="15798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9253</xdr:rowOff>
    </xdr:from>
    <xdr:to>
      <xdr:col>22</xdr:col>
      <xdr:colOff>254000</xdr:colOff>
      <xdr:row>64</xdr:row>
      <xdr:rowOff>110853</xdr:rowOff>
    </xdr:to>
    <xdr:sp macro="" textlink="">
      <xdr:nvSpPr>
        <xdr:cNvPr id="342" name="円/楕円 341"/>
        <xdr:cNvSpPr/>
      </xdr:nvSpPr>
      <xdr:spPr>
        <a:xfrm>
          <a:off x="15240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95630</xdr:rowOff>
    </xdr:from>
    <xdr:ext cx="762000" cy="259045"/>
    <xdr:sp macro="" textlink="">
      <xdr:nvSpPr>
        <xdr:cNvPr id="343" name="テキスト ボックス 342"/>
        <xdr:cNvSpPr txBox="1"/>
      </xdr:nvSpPr>
      <xdr:spPr>
        <a:xfrm>
          <a:off x="14909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36830</xdr:rowOff>
    </xdr:from>
    <xdr:to>
      <xdr:col>21</xdr:col>
      <xdr:colOff>50800</xdr:colOff>
      <xdr:row>64</xdr:row>
      <xdr:rowOff>138430</xdr:rowOff>
    </xdr:to>
    <xdr:sp macro="" textlink="">
      <xdr:nvSpPr>
        <xdr:cNvPr id="344" name="円/楕円 343"/>
        <xdr:cNvSpPr/>
      </xdr:nvSpPr>
      <xdr:spPr>
        <a:xfrm>
          <a:off x="14351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123207</xdr:rowOff>
    </xdr:from>
    <xdr:ext cx="762000" cy="259045"/>
    <xdr:sp macro="" textlink="">
      <xdr:nvSpPr>
        <xdr:cNvPr id="345" name="テキスト ボックス 344"/>
        <xdr:cNvSpPr txBox="1"/>
      </xdr:nvSpPr>
      <xdr:spPr>
        <a:xfrm>
          <a:off x="14020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32234</xdr:rowOff>
    </xdr:from>
    <xdr:to>
      <xdr:col>19</xdr:col>
      <xdr:colOff>533400</xdr:colOff>
      <xdr:row>64</xdr:row>
      <xdr:rowOff>133834</xdr:rowOff>
    </xdr:to>
    <xdr:sp macro="" textlink="">
      <xdr:nvSpPr>
        <xdr:cNvPr id="346" name="円/楕円 345"/>
        <xdr:cNvSpPr/>
      </xdr:nvSpPr>
      <xdr:spPr>
        <a:xfrm>
          <a:off x="13462000" y="110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118611</xdr:rowOff>
    </xdr:from>
    <xdr:ext cx="762000" cy="259045"/>
    <xdr:sp macro="" textlink="">
      <xdr:nvSpPr>
        <xdr:cNvPr id="347" name="テキスト ボックス 346"/>
        <xdr:cNvSpPr txBox="1"/>
      </xdr:nvSpPr>
      <xdr:spPr>
        <a:xfrm>
          <a:off x="13131800" y="110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j-ea"/>
              <a:ea typeface="+mj-ea"/>
              <a:cs typeface="+mn-cs"/>
            </a:rPr>
            <a:t>　実質公債費比率は</a:t>
          </a:r>
          <a:r>
            <a:rPr kumimoji="1" lang="en-US" altLang="ja-JP" sz="1300">
              <a:solidFill>
                <a:schemeClr val="dk1"/>
              </a:solidFill>
              <a:effectLst/>
              <a:latin typeface="+mj-ea"/>
              <a:ea typeface="+mj-ea"/>
              <a:cs typeface="+mn-cs"/>
            </a:rPr>
            <a:t>7.9</a:t>
          </a:r>
          <a:r>
            <a:rPr kumimoji="1" lang="ja-JP" altLang="ja-JP" sz="1300">
              <a:solidFill>
                <a:schemeClr val="dk1"/>
              </a:solidFill>
              <a:effectLst/>
              <a:latin typeface="+mj-ea"/>
              <a:ea typeface="+mj-ea"/>
              <a:cs typeface="+mn-cs"/>
            </a:rPr>
            <a:t>％となり、類似団体を</a:t>
          </a:r>
          <a:r>
            <a:rPr kumimoji="1" lang="en-US" altLang="ja-JP" sz="1300">
              <a:solidFill>
                <a:schemeClr val="dk1"/>
              </a:solidFill>
              <a:effectLst/>
              <a:latin typeface="+mj-ea"/>
              <a:ea typeface="+mj-ea"/>
              <a:cs typeface="+mn-cs"/>
            </a:rPr>
            <a:t>1.1</a:t>
          </a:r>
          <a:r>
            <a:rPr kumimoji="1" lang="ja-JP" altLang="ja-JP" sz="1300">
              <a:solidFill>
                <a:schemeClr val="dk1"/>
              </a:solidFill>
              <a:effectLst/>
              <a:latin typeface="+mj-ea"/>
              <a:ea typeface="+mj-ea"/>
              <a:cs typeface="+mn-cs"/>
            </a:rPr>
            <a:t>％下回っている。過疎対策事業債や市町村振興資金の償還終了により元利償還金が減少する一方で、合併特例事業債や過疎対策事業債など交付税措置率の高い地方債の割合が上昇したことにより基準財政需要額に算入される公債費の額が増加したことから前年度と同率となった。今後は公共施設の高台移転など大型事業が予定されており地方債残高</a:t>
          </a:r>
          <a:r>
            <a:rPr kumimoji="1" lang="ja-JP" altLang="en-US" sz="1300">
              <a:solidFill>
                <a:schemeClr val="dk1"/>
              </a:solidFill>
              <a:effectLst/>
              <a:latin typeface="+mj-ea"/>
              <a:ea typeface="+mj-ea"/>
              <a:cs typeface="+mn-cs"/>
            </a:rPr>
            <a:t>の</a:t>
          </a:r>
          <a:r>
            <a:rPr kumimoji="1" lang="ja-JP" altLang="ja-JP" sz="1300">
              <a:solidFill>
                <a:schemeClr val="dk1"/>
              </a:solidFill>
              <a:effectLst/>
              <a:latin typeface="+mj-ea"/>
              <a:ea typeface="+mj-ea"/>
              <a:cs typeface="+mn-cs"/>
            </a:rPr>
            <a:t>増加</a:t>
          </a:r>
          <a:r>
            <a:rPr kumimoji="1" lang="ja-JP" altLang="en-US" sz="1300">
              <a:solidFill>
                <a:schemeClr val="dk1"/>
              </a:solidFill>
              <a:effectLst/>
              <a:latin typeface="+mj-ea"/>
              <a:ea typeface="+mj-ea"/>
              <a:cs typeface="+mn-cs"/>
            </a:rPr>
            <a:t>が</a:t>
          </a:r>
          <a:r>
            <a:rPr kumimoji="1" lang="ja-JP" altLang="ja-JP" sz="1300">
              <a:solidFill>
                <a:schemeClr val="dk1"/>
              </a:solidFill>
              <a:effectLst/>
              <a:latin typeface="+mj-ea"/>
              <a:ea typeface="+mj-ea"/>
              <a:cs typeface="+mn-cs"/>
            </a:rPr>
            <a:t>見込まれ合併算定替えの影響による普通交付税の減少により同比率の上昇が見込まれる。建設事業費の圧縮による発行額の抑制など適切な地方債管理に努める。</a:t>
          </a:r>
          <a:endParaRPr lang="ja-JP" altLang="ja-JP" sz="13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318</xdr:rowOff>
    </xdr:from>
    <xdr:to>
      <xdr:col>24</xdr:col>
      <xdr:colOff>558800</xdr:colOff>
      <xdr:row>40</xdr:row>
      <xdr:rowOff>318</xdr:rowOff>
    </xdr:to>
    <xdr:cxnSp macro="">
      <xdr:nvCxnSpPr>
        <xdr:cNvPr id="377" name="直線コネクタ 376"/>
        <xdr:cNvCxnSpPr/>
      </xdr:nvCxnSpPr>
      <xdr:spPr>
        <a:xfrm>
          <a:off x="16179800" y="6858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18415</xdr:rowOff>
    </xdr:to>
    <xdr:cxnSp macro="">
      <xdr:nvCxnSpPr>
        <xdr:cNvPr id="380" name="直線コネクタ 379"/>
        <xdr:cNvCxnSpPr/>
      </xdr:nvCxnSpPr>
      <xdr:spPr>
        <a:xfrm flipV="1">
          <a:off x="15290800" y="685831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18415</xdr:rowOff>
    </xdr:from>
    <xdr:to>
      <xdr:col>22</xdr:col>
      <xdr:colOff>203200</xdr:colOff>
      <xdr:row>40</xdr:row>
      <xdr:rowOff>48578</xdr:rowOff>
    </xdr:to>
    <xdr:cxnSp macro="">
      <xdr:nvCxnSpPr>
        <xdr:cNvPr id="383" name="直線コネクタ 382"/>
        <xdr:cNvCxnSpPr/>
      </xdr:nvCxnSpPr>
      <xdr:spPr>
        <a:xfrm flipV="1">
          <a:off x="14401800" y="68764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48578</xdr:rowOff>
    </xdr:from>
    <xdr:to>
      <xdr:col>21</xdr:col>
      <xdr:colOff>0</xdr:colOff>
      <xdr:row>40</xdr:row>
      <xdr:rowOff>90805</xdr:rowOff>
    </xdr:to>
    <xdr:cxnSp macro="">
      <xdr:nvCxnSpPr>
        <xdr:cNvPr id="386" name="直線コネクタ 385"/>
        <xdr:cNvCxnSpPr/>
      </xdr:nvCxnSpPr>
      <xdr:spPr>
        <a:xfrm flipV="1">
          <a:off x="13512800" y="69065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96" name="円/楕円 395"/>
        <xdr:cNvSpPr/>
      </xdr:nvSpPr>
      <xdr:spPr>
        <a:xfrm>
          <a:off x="169672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137495</xdr:rowOff>
    </xdr:from>
    <xdr:ext cx="762000" cy="259045"/>
    <xdr:sp macro="" textlink="">
      <xdr:nvSpPr>
        <xdr:cNvPr id="397" name="公債費負担の状況該当値テキスト"/>
        <xdr:cNvSpPr txBox="1"/>
      </xdr:nvSpPr>
      <xdr:spPr>
        <a:xfrm>
          <a:off x="17106900" y="665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398" name="円/楕円 397"/>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399" name="テキスト ボックス 398"/>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139065</xdr:rowOff>
    </xdr:from>
    <xdr:to>
      <xdr:col>22</xdr:col>
      <xdr:colOff>254000</xdr:colOff>
      <xdr:row>40</xdr:row>
      <xdr:rowOff>69215</xdr:rowOff>
    </xdr:to>
    <xdr:sp macro="" textlink="">
      <xdr:nvSpPr>
        <xdr:cNvPr id="400" name="円/楕円 399"/>
        <xdr:cNvSpPr/>
      </xdr:nvSpPr>
      <xdr:spPr>
        <a:xfrm>
          <a:off x="15240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79392</xdr:rowOff>
    </xdr:from>
    <xdr:ext cx="762000" cy="259045"/>
    <xdr:sp macro="" textlink="">
      <xdr:nvSpPr>
        <xdr:cNvPr id="401" name="テキスト ボックス 400"/>
        <xdr:cNvSpPr txBox="1"/>
      </xdr:nvSpPr>
      <xdr:spPr>
        <a:xfrm>
          <a:off x="14909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402" name="円/楕円 401"/>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109555</xdr:rowOff>
    </xdr:from>
    <xdr:ext cx="762000" cy="259045"/>
    <xdr:sp macro="" textlink="">
      <xdr:nvSpPr>
        <xdr:cNvPr id="403" name="テキスト ボックス 402"/>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404" name="円/楕円 403"/>
        <xdr:cNvSpPr/>
      </xdr:nvSpPr>
      <xdr:spPr>
        <a:xfrm>
          <a:off x="13462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405" name="テキスト ボックス 404"/>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将来負担比率は</a:t>
          </a:r>
          <a:r>
            <a:rPr kumimoji="1" lang="en-US" altLang="ja-JP" sz="1300">
              <a:solidFill>
                <a:schemeClr val="dk1"/>
              </a:solidFill>
              <a:effectLst/>
              <a:latin typeface="+mj-ea"/>
              <a:ea typeface="+mj-ea"/>
              <a:cs typeface="+mn-cs"/>
            </a:rPr>
            <a:t>78.0</a:t>
          </a:r>
          <a:r>
            <a:rPr kumimoji="1" lang="ja-JP" altLang="ja-JP" sz="1300">
              <a:solidFill>
                <a:schemeClr val="dk1"/>
              </a:solidFill>
              <a:effectLst/>
              <a:latin typeface="+mj-ea"/>
              <a:ea typeface="+mj-ea"/>
              <a:cs typeface="+mn-cs"/>
            </a:rPr>
            <a:t>％となり、類似団体を</a:t>
          </a:r>
          <a:r>
            <a:rPr kumimoji="1" lang="en-US" altLang="ja-JP" sz="1300">
              <a:solidFill>
                <a:schemeClr val="dk1"/>
              </a:solidFill>
              <a:effectLst/>
              <a:latin typeface="+mj-ea"/>
              <a:ea typeface="+mj-ea"/>
              <a:cs typeface="+mn-cs"/>
            </a:rPr>
            <a:t>41.5</a:t>
          </a:r>
          <a:r>
            <a:rPr kumimoji="1" lang="ja-JP" altLang="ja-JP" sz="1300">
              <a:solidFill>
                <a:schemeClr val="dk1"/>
              </a:solidFill>
              <a:effectLst/>
              <a:latin typeface="+mj-ea"/>
              <a:ea typeface="+mj-ea"/>
              <a:cs typeface="+mn-cs"/>
            </a:rPr>
            <a:t>％上回っている。前年度と比較した場合に、給食センター建設事業、ごみ焼却施設跡地整備事業、臨時財政対策債等の発行により地方債残高が増加した一方で、公営企業債等繰入見込額の減少や退職手当支給率の引き下げによる退職手当負担見込額が減少したことにより</a:t>
          </a:r>
          <a:r>
            <a:rPr kumimoji="1" lang="en-US" altLang="ja-JP" sz="1300">
              <a:solidFill>
                <a:schemeClr val="dk1"/>
              </a:solidFill>
              <a:effectLst/>
              <a:latin typeface="+mj-ea"/>
              <a:ea typeface="+mj-ea"/>
              <a:cs typeface="+mn-cs"/>
            </a:rPr>
            <a:t>0.3</a:t>
          </a:r>
          <a:r>
            <a:rPr kumimoji="1" lang="ja-JP" altLang="ja-JP" sz="1300">
              <a:solidFill>
                <a:schemeClr val="dk1"/>
              </a:solidFill>
              <a:effectLst/>
              <a:latin typeface="+mj-ea"/>
              <a:ea typeface="+mj-ea"/>
              <a:cs typeface="+mn-cs"/>
            </a:rPr>
            <a:t>％良化している。今後、東南海・南海地震に備えた防災対策として公共施設の高台移転など大型事業を予定しており、地方債残高の上昇が見込まれる。安易に合併特例事業債に頼ることなく、事業内容を精査することで事業費を圧縮し公債費の抑制に努める。　</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84328</xdr:rowOff>
    </xdr:from>
    <xdr:to>
      <xdr:col>24</xdr:col>
      <xdr:colOff>558800</xdr:colOff>
      <xdr:row>16</xdr:row>
      <xdr:rowOff>85776</xdr:rowOff>
    </xdr:to>
    <xdr:cxnSp macro="">
      <xdr:nvCxnSpPr>
        <xdr:cNvPr id="437" name="直線コネクタ 436"/>
        <xdr:cNvCxnSpPr/>
      </xdr:nvCxnSpPr>
      <xdr:spPr>
        <a:xfrm flipV="1">
          <a:off x="16179800" y="2827528"/>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85776</xdr:rowOff>
    </xdr:from>
    <xdr:to>
      <xdr:col>23</xdr:col>
      <xdr:colOff>406400</xdr:colOff>
      <xdr:row>16</xdr:row>
      <xdr:rowOff>123419</xdr:rowOff>
    </xdr:to>
    <xdr:cxnSp macro="">
      <xdr:nvCxnSpPr>
        <xdr:cNvPr id="440" name="直線コネクタ 439"/>
        <xdr:cNvCxnSpPr/>
      </xdr:nvCxnSpPr>
      <xdr:spPr>
        <a:xfrm flipV="1">
          <a:off x="15290800" y="282897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2" name="テキスト ボックス 441"/>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114249</xdr:rowOff>
    </xdr:from>
    <xdr:to>
      <xdr:col>22</xdr:col>
      <xdr:colOff>203200</xdr:colOff>
      <xdr:row>16</xdr:row>
      <xdr:rowOff>123419</xdr:rowOff>
    </xdr:to>
    <xdr:cxnSp macro="">
      <xdr:nvCxnSpPr>
        <xdr:cNvPr id="443" name="直線コネクタ 442"/>
        <xdr:cNvCxnSpPr/>
      </xdr:nvCxnSpPr>
      <xdr:spPr>
        <a:xfrm>
          <a:off x="14401800" y="2857449"/>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4" name="フローチャート : 判断 443"/>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5" name="テキスト ボックス 444"/>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102184</xdr:rowOff>
    </xdr:from>
    <xdr:to>
      <xdr:col>21</xdr:col>
      <xdr:colOff>0</xdr:colOff>
      <xdr:row>16</xdr:row>
      <xdr:rowOff>114249</xdr:rowOff>
    </xdr:to>
    <xdr:cxnSp macro="">
      <xdr:nvCxnSpPr>
        <xdr:cNvPr id="446" name="直線コネクタ 445"/>
        <xdr:cNvCxnSpPr/>
      </xdr:nvCxnSpPr>
      <xdr:spPr>
        <a:xfrm>
          <a:off x="13512800" y="28453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7" name="フローチャート : 判断 446"/>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8" name="テキスト ボックス 447"/>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9" name="フローチャート : 判断 448"/>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50" name="テキスト ボックス 449"/>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33528</xdr:rowOff>
    </xdr:from>
    <xdr:to>
      <xdr:col>24</xdr:col>
      <xdr:colOff>609600</xdr:colOff>
      <xdr:row>16</xdr:row>
      <xdr:rowOff>135128</xdr:rowOff>
    </xdr:to>
    <xdr:sp macro="" textlink="">
      <xdr:nvSpPr>
        <xdr:cNvPr id="456" name="円/楕円 455"/>
        <xdr:cNvSpPr/>
      </xdr:nvSpPr>
      <xdr:spPr>
        <a:xfrm>
          <a:off x="169672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5605</xdr:rowOff>
    </xdr:from>
    <xdr:ext cx="762000" cy="259045"/>
    <xdr:sp macro="" textlink="">
      <xdr:nvSpPr>
        <xdr:cNvPr id="457" name="将来負担の状況該当値テキスト"/>
        <xdr:cNvSpPr txBox="1"/>
      </xdr:nvSpPr>
      <xdr:spPr>
        <a:xfrm>
          <a:off x="17106900" y="27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34976</xdr:rowOff>
    </xdr:from>
    <xdr:to>
      <xdr:col>23</xdr:col>
      <xdr:colOff>457200</xdr:colOff>
      <xdr:row>16</xdr:row>
      <xdr:rowOff>136576</xdr:rowOff>
    </xdr:to>
    <xdr:sp macro="" textlink="">
      <xdr:nvSpPr>
        <xdr:cNvPr id="458" name="円/楕円 457"/>
        <xdr:cNvSpPr/>
      </xdr:nvSpPr>
      <xdr:spPr>
        <a:xfrm>
          <a:off x="16129000" y="27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121353</xdr:rowOff>
    </xdr:from>
    <xdr:ext cx="736600" cy="259045"/>
    <xdr:sp macro="" textlink="">
      <xdr:nvSpPr>
        <xdr:cNvPr id="459" name="テキスト ボックス 458"/>
        <xdr:cNvSpPr txBox="1"/>
      </xdr:nvSpPr>
      <xdr:spPr>
        <a:xfrm>
          <a:off x="15798800" y="2864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72619</xdr:rowOff>
    </xdr:from>
    <xdr:to>
      <xdr:col>22</xdr:col>
      <xdr:colOff>254000</xdr:colOff>
      <xdr:row>17</xdr:row>
      <xdr:rowOff>2769</xdr:rowOff>
    </xdr:to>
    <xdr:sp macro="" textlink="">
      <xdr:nvSpPr>
        <xdr:cNvPr id="460" name="円/楕円 459"/>
        <xdr:cNvSpPr/>
      </xdr:nvSpPr>
      <xdr:spPr>
        <a:xfrm>
          <a:off x="152400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158996</xdr:rowOff>
    </xdr:from>
    <xdr:ext cx="762000" cy="259045"/>
    <xdr:sp macro="" textlink="">
      <xdr:nvSpPr>
        <xdr:cNvPr id="461" name="テキスト ボックス 460"/>
        <xdr:cNvSpPr txBox="1"/>
      </xdr:nvSpPr>
      <xdr:spPr>
        <a:xfrm>
          <a:off x="14909800" y="290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63449</xdr:rowOff>
    </xdr:from>
    <xdr:to>
      <xdr:col>21</xdr:col>
      <xdr:colOff>50800</xdr:colOff>
      <xdr:row>16</xdr:row>
      <xdr:rowOff>165049</xdr:rowOff>
    </xdr:to>
    <xdr:sp macro="" textlink="">
      <xdr:nvSpPr>
        <xdr:cNvPr id="462" name="円/楕円 461"/>
        <xdr:cNvSpPr/>
      </xdr:nvSpPr>
      <xdr:spPr>
        <a:xfrm>
          <a:off x="14351000" y="28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149826</xdr:rowOff>
    </xdr:from>
    <xdr:ext cx="762000" cy="259045"/>
    <xdr:sp macro="" textlink="">
      <xdr:nvSpPr>
        <xdr:cNvPr id="463" name="テキスト ボックス 462"/>
        <xdr:cNvSpPr txBox="1"/>
      </xdr:nvSpPr>
      <xdr:spPr>
        <a:xfrm>
          <a:off x="14020800" y="289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51384</xdr:rowOff>
    </xdr:from>
    <xdr:to>
      <xdr:col>19</xdr:col>
      <xdr:colOff>533400</xdr:colOff>
      <xdr:row>16</xdr:row>
      <xdr:rowOff>152984</xdr:rowOff>
    </xdr:to>
    <xdr:sp macro="" textlink="">
      <xdr:nvSpPr>
        <xdr:cNvPr id="464" name="円/楕円 463"/>
        <xdr:cNvSpPr/>
      </xdr:nvSpPr>
      <xdr:spPr>
        <a:xfrm>
          <a:off x="13462000" y="27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137761</xdr:rowOff>
    </xdr:from>
    <xdr:ext cx="762000" cy="259045"/>
    <xdr:sp macro="" textlink="">
      <xdr:nvSpPr>
        <xdr:cNvPr id="465" name="テキスト ボックス 464"/>
        <xdr:cNvSpPr txBox="1"/>
      </xdr:nvSpPr>
      <xdr:spPr>
        <a:xfrm>
          <a:off x="13131800" y="288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17,323
17,263
135.67
11,686,055
11,380,618
226,422
6,201,914
13,462,773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年の合併後、分庁舎方式を採用していることや、隣町の消防業務を受託していることから職員数が多く人件費が高くなっている。人件費に係る同比率は</a:t>
          </a:r>
          <a:r>
            <a:rPr kumimoji="1" lang="en-US" altLang="ja-JP" sz="1300">
              <a:solidFill>
                <a:schemeClr val="dk1"/>
              </a:solidFill>
              <a:effectLst/>
              <a:latin typeface="+mn-ea"/>
              <a:ea typeface="+mn-ea"/>
              <a:cs typeface="+mn-cs"/>
            </a:rPr>
            <a:t>24.3</a:t>
          </a:r>
          <a:r>
            <a:rPr kumimoji="1" lang="ja-JP" altLang="ja-JP" sz="1300">
              <a:solidFill>
                <a:schemeClr val="dk1"/>
              </a:solidFill>
              <a:effectLst/>
              <a:latin typeface="+mn-ea"/>
              <a:ea typeface="+mn-ea"/>
              <a:cs typeface="+mn-cs"/>
            </a:rPr>
            <a:t>％と類似団体平均を</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％を上回っている。</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年度の人件費は超過勤務手当の抑制や総合事務組合への特別負担金が減少したことから</a:t>
          </a:r>
          <a:r>
            <a:rPr kumimoji="1" lang="en-US" altLang="ja-JP" sz="1300">
              <a:solidFill>
                <a:schemeClr val="dk1"/>
              </a:solidFill>
              <a:effectLst/>
              <a:latin typeface="+mn-ea"/>
              <a:ea typeface="+mn-ea"/>
              <a:cs typeface="+mn-cs"/>
            </a:rPr>
            <a:t>27,642</a:t>
          </a:r>
          <a:r>
            <a:rPr kumimoji="1" lang="ja-JP" altLang="ja-JP" sz="1300">
              <a:solidFill>
                <a:schemeClr val="dk1"/>
              </a:solidFill>
              <a:effectLst/>
              <a:latin typeface="+mn-ea"/>
              <a:ea typeface="+mn-ea"/>
              <a:cs typeface="+mn-cs"/>
            </a:rPr>
            <a:t>千円減少している。今後も定員適正化計画に基づく職員数の管理を行うとともに、勧奨退職制度の実施等により人件費の抑制に努めていく。</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37846</xdr:rowOff>
    </xdr:from>
    <xdr:to>
      <xdr:col>7</xdr:col>
      <xdr:colOff>15875</xdr:colOff>
      <xdr:row>37</xdr:row>
      <xdr:rowOff>69850</xdr:rowOff>
    </xdr:to>
    <xdr:cxnSp macro="">
      <xdr:nvCxnSpPr>
        <xdr:cNvPr id="64" name="直線コネクタ 63"/>
        <xdr:cNvCxnSpPr/>
      </xdr:nvCxnSpPr>
      <xdr:spPr>
        <a:xfrm flipV="1">
          <a:off x="3987800" y="6381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65278</xdr:rowOff>
    </xdr:from>
    <xdr:to>
      <xdr:col>5</xdr:col>
      <xdr:colOff>549275</xdr:colOff>
      <xdr:row>37</xdr:row>
      <xdr:rowOff>69850</xdr:rowOff>
    </xdr:to>
    <xdr:cxnSp macro="">
      <xdr:nvCxnSpPr>
        <xdr:cNvPr id="67" name="直線コネクタ 66"/>
        <xdr:cNvCxnSpPr/>
      </xdr:nvCxnSpPr>
      <xdr:spPr>
        <a:xfrm>
          <a:off x="3098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65278</xdr:rowOff>
    </xdr:from>
    <xdr:to>
      <xdr:col>4</xdr:col>
      <xdr:colOff>346075</xdr:colOff>
      <xdr:row>37</xdr:row>
      <xdr:rowOff>138430</xdr:rowOff>
    </xdr:to>
    <xdr:cxnSp macro="">
      <xdr:nvCxnSpPr>
        <xdr:cNvPr id="70" name="直線コネクタ 69"/>
        <xdr:cNvCxnSpPr/>
      </xdr:nvCxnSpPr>
      <xdr:spPr>
        <a:xfrm flipV="1">
          <a:off x="2209800" y="6408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12700</xdr:rowOff>
    </xdr:to>
    <xdr:cxnSp macro="">
      <xdr:nvCxnSpPr>
        <xdr:cNvPr id="73" name="直線コネクタ 72"/>
        <xdr:cNvCxnSpPr/>
      </xdr:nvCxnSpPr>
      <xdr:spPr>
        <a:xfrm flipV="1">
          <a:off x="1320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158496</xdr:rowOff>
    </xdr:from>
    <xdr:to>
      <xdr:col>7</xdr:col>
      <xdr:colOff>66675</xdr:colOff>
      <xdr:row>37</xdr:row>
      <xdr:rowOff>88646</xdr:rowOff>
    </xdr:to>
    <xdr:sp macro="" textlink="">
      <xdr:nvSpPr>
        <xdr:cNvPr id="83" name="円/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7" name="円/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9" name="円/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0" name="テキスト ボックス 89"/>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1" name="円/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年度から町内全小中学校に完全給食を開始したことや、紀の国和歌山国体、日ト友好</a:t>
          </a:r>
          <a:r>
            <a:rPr kumimoji="1" lang="en-US" altLang="ja-JP" sz="1300">
              <a:solidFill>
                <a:schemeClr val="dk1"/>
              </a:solidFill>
              <a:effectLst/>
              <a:latin typeface="+mj-ea"/>
              <a:ea typeface="+mj-ea"/>
              <a:cs typeface="+mn-cs"/>
            </a:rPr>
            <a:t>125</a:t>
          </a:r>
          <a:r>
            <a:rPr kumimoji="1" lang="ja-JP" altLang="ja-JP" sz="1300">
              <a:solidFill>
                <a:schemeClr val="dk1"/>
              </a:solidFill>
              <a:effectLst/>
              <a:latin typeface="+mj-ea"/>
              <a:ea typeface="+mj-ea"/>
              <a:cs typeface="+mn-cs"/>
            </a:rPr>
            <a:t>周年記念式典の開催などにより、物件費全体で</a:t>
          </a:r>
          <a:r>
            <a:rPr kumimoji="1" lang="en-US" altLang="ja-JP" sz="1300">
              <a:solidFill>
                <a:schemeClr val="dk1"/>
              </a:solidFill>
              <a:effectLst/>
              <a:latin typeface="+mj-ea"/>
              <a:ea typeface="+mj-ea"/>
              <a:cs typeface="+mn-cs"/>
            </a:rPr>
            <a:t>110,150</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7.4</a:t>
          </a:r>
          <a:r>
            <a:rPr kumimoji="1" lang="ja-JP" altLang="ja-JP" sz="1300">
              <a:solidFill>
                <a:schemeClr val="dk1"/>
              </a:solidFill>
              <a:effectLst/>
              <a:latin typeface="+mj-ea"/>
              <a:ea typeface="+mj-ea"/>
              <a:cs typeface="+mn-cs"/>
            </a:rPr>
            <a:t>％）増加している。同比率についても類似団体を</a:t>
          </a:r>
          <a:r>
            <a:rPr kumimoji="1" lang="en-US" altLang="ja-JP" sz="1300">
              <a:solidFill>
                <a:schemeClr val="dk1"/>
              </a:solidFill>
              <a:effectLst/>
              <a:latin typeface="+mj-ea"/>
              <a:ea typeface="+mj-ea"/>
              <a:cs typeface="+mn-cs"/>
            </a:rPr>
            <a:t>0.7</a:t>
          </a:r>
          <a:r>
            <a:rPr kumimoji="1" lang="ja-JP" altLang="ja-JP" sz="1300">
              <a:solidFill>
                <a:schemeClr val="dk1"/>
              </a:solidFill>
              <a:effectLst/>
              <a:latin typeface="+mj-ea"/>
              <a:ea typeface="+mj-ea"/>
              <a:cs typeface="+mn-cs"/>
            </a:rPr>
            <a:t>％上回っており、今後も施設の統廃合や事務事業の徹底した見直しによる行財政基盤のスリム化を図り、経常経費の圧縮に努めていく。</a:t>
          </a:r>
          <a:endParaRPr lang="ja-JP" altLang="ja-JP" sz="13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64951</xdr:rowOff>
    </xdr:from>
    <xdr:to>
      <xdr:col>24</xdr:col>
      <xdr:colOff>31750</xdr:colOff>
      <xdr:row>16</xdr:row>
      <xdr:rowOff>97609</xdr:rowOff>
    </xdr:to>
    <xdr:cxnSp macro="">
      <xdr:nvCxnSpPr>
        <xdr:cNvPr id="127" name="直線コネクタ 126"/>
        <xdr:cNvCxnSpPr/>
      </xdr:nvCxnSpPr>
      <xdr:spPr>
        <a:xfrm>
          <a:off x="15671800" y="28081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164556</xdr:rowOff>
    </xdr:from>
    <xdr:to>
      <xdr:col>22</xdr:col>
      <xdr:colOff>565150</xdr:colOff>
      <xdr:row>16</xdr:row>
      <xdr:rowOff>64951</xdr:rowOff>
    </xdr:to>
    <xdr:cxnSp macro="">
      <xdr:nvCxnSpPr>
        <xdr:cNvPr id="130" name="直線コネクタ 129"/>
        <xdr:cNvCxnSpPr/>
      </xdr:nvCxnSpPr>
      <xdr:spPr>
        <a:xfrm>
          <a:off x="14782800" y="27363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164556</xdr:rowOff>
    </xdr:from>
    <xdr:to>
      <xdr:col>21</xdr:col>
      <xdr:colOff>361950</xdr:colOff>
      <xdr:row>15</xdr:row>
      <xdr:rowOff>164556</xdr:rowOff>
    </xdr:to>
    <xdr:cxnSp macro="">
      <xdr:nvCxnSpPr>
        <xdr:cNvPr id="133" name="直線コネクタ 132"/>
        <xdr:cNvCxnSpPr/>
      </xdr:nvCxnSpPr>
      <xdr:spPr>
        <a:xfrm>
          <a:off x="13893800" y="273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144962</xdr:rowOff>
    </xdr:from>
    <xdr:to>
      <xdr:col>20</xdr:col>
      <xdr:colOff>158750</xdr:colOff>
      <xdr:row>15</xdr:row>
      <xdr:rowOff>164556</xdr:rowOff>
    </xdr:to>
    <xdr:cxnSp macro="">
      <xdr:nvCxnSpPr>
        <xdr:cNvPr id="136" name="直線コネクタ 135"/>
        <xdr:cNvCxnSpPr/>
      </xdr:nvCxnSpPr>
      <xdr:spPr>
        <a:xfrm>
          <a:off x="13004800" y="2716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46809</xdr:rowOff>
    </xdr:from>
    <xdr:to>
      <xdr:col>24</xdr:col>
      <xdr:colOff>82550</xdr:colOff>
      <xdr:row>16</xdr:row>
      <xdr:rowOff>148409</xdr:rowOff>
    </xdr:to>
    <xdr:sp macro="" textlink="">
      <xdr:nvSpPr>
        <xdr:cNvPr id="146" name="円/楕円 145"/>
        <xdr:cNvSpPr/>
      </xdr:nvSpPr>
      <xdr:spPr>
        <a:xfrm>
          <a:off x="164592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18886</xdr:rowOff>
    </xdr:from>
    <xdr:ext cx="762000" cy="259045"/>
    <xdr:sp macro="" textlink="">
      <xdr:nvSpPr>
        <xdr:cNvPr id="147" name="物件費該当値テキスト"/>
        <xdr:cNvSpPr txBox="1"/>
      </xdr:nvSpPr>
      <xdr:spPr>
        <a:xfrm>
          <a:off x="16598900" y="276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14151</xdr:rowOff>
    </xdr:from>
    <xdr:to>
      <xdr:col>22</xdr:col>
      <xdr:colOff>615950</xdr:colOff>
      <xdr:row>16</xdr:row>
      <xdr:rowOff>115751</xdr:rowOff>
    </xdr:to>
    <xdr:sp macro="" textlink="">
      <xdr:nvSpPr>
        <xdr:cNvPr id="148" name="円/楕円 147"/>
        <xdr:cNvSpPr/>
      </xdr:nvSpPr>
      <xdr:spPr>
        <a:xfrm>
          <a:off x="15621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100528</xdr:rowOff>
    </xdr:from>
    <xdr:ext cx="736600" cy="259045"/>
    <xdr:sp macro="" textlink="">
      <xdr:nvSpPr>
        <xdr:cNvPr id="149" name="テキスト ボックス 148"/>
        <xdr:cNvSpPr txBox="1"/>
      </xdr:nvSpPr>
      <xdr:spPr>
        <a:xfrm>
          <a:off x="15290800" y="284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113756</xdr:rowOff>
    </xdr:from>
    <xdr:to>
      <xdr:col>21</xdr:col>
      <xdr:colOff>412750</xdr:colOff>
      <xdr:row>16</xdr:row>
      <xdr:rowOff>43906</xdr:rowOff>
    </xdr:to>
    <xdr:sp macro="" textlink="">
      <xdr:nvSpPr>
        <xdr:cNvPr id="150" name="円/楕円 149"/>
        <xdr:cNvSpPr/>
      </xdr:nvSpPr>
      <xdr:spPr>
        <a:xfrm>
          <a:off x="14732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28683</xdr:rowOff>
    </xdr:from>
    <xdr:ext cx="762000" cy="259045"/>
    <xdr:sp macro="" textlink="">
      <xdr:nvSpPr>
        <xdr:cNvPr id="151" name="テキスト ボックス 150"/>
        <xdr:cNvSpPr txBox="1"/>
      </xdr:nvSpPr>
      <xdr:spPr>
        <a:xfrm>
          <a:off x="14401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113756</xdr:rowOff>
    </xdr:from>
    <xdr:to>
      <xdr:col>20</xdr:col>
      <xdr:colOff>209550</xdr:colOff>
      <xdr:row>16</xdr:row>
      <xdr:rowOff>43906</xdr:rowOff>
    </xdr:to>
    <xdr:sp macro="" textlink="">
      <xdr:nvSpPr>
        <xdr:cNvPr id="152" name="円/楕円 151"/>
        <xdr:cNvSpPr/>
      </xdr:nvSpPr>
      <xdr:spPr>
        <a:xfrm>
          <a:off x="13843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28683</xdr:rowOff>
    </xdr:from>
    <xdr:ext cx="762000" cy="259045"/>
    <xdr:sp macro="" textlink="">
      <xdr:nvSpPr>
        <xdr:cNvPr id="153" name="テキスト ボックス 152"/>
        <xdr:cNvSpPr txBox="1"/>
      </xdr:nvSpPr>
      <xdr:spPr>
        <a:xfrm>
          <a:off x="13512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94162</xdr:rowOff>
    </xdr:from>
    <xdr:to>
      <xdr:col>19</xdr:col>
      <xdr:colOff>6350</xdr:colOff>
      <xdr:row>16</xdr:row>
      <xdr:rowOff>24312</xdr:rowOff>
    </xdr:to>
    <xdr:sp macro="" textlink="">
      <xdr:nvSpPr>
        <xdr:cNvPr id="154" name="円/楕円 153"/>
        <xdr:cNvSpPr/>
      </xdr:nvSpPr>
      <xdr:spPr>
        <a:xfrm>
          <a:off x="12954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9089</xdr:rowOff>
    </xdr:from>
    <xdr:ext cx="762000" cy="259045"/>
    <xdr:sp macro="" textlink="">
      <xdr:nvSpPr>
        <xdr:cNvPr id="155" name="テキスト ボックス 154"/>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年度は臨時福祉給付事業等により</a:t>
          </a:r>
          <a:r>
            <a:rPr kumimoji="1" lang="ja-JP" altLang="ja-JP" sz="1300">
              <a:solidFill>
                <a:schemeClr val="dk1"/>
              </a:solidFill>
              <a:effectLst/>
              <a:latin typeface="+mn-lt"/>
              <a:ea typeface="+mn-ea"/>
              <a:cs typeface="+mn-cs"/>
            </a:rPr>
            <a:t>扶助費全体で</a:t>
          </a:r>
          <a:r>
            <a:rPr kumimoji="1" lang="en-US" altLang="ja-JP" sz="1300">
              <a:solidFill>
                <a:schemeClr val="dk1"/>
              </a:solidFill>
              <a:effectLst/>
              <a:latin typeface="+mj-ea"/>
              <a:ea typeface="+mj-ea"/>
              <a:cs typeface="+mn-cs"/>
            </a:rPr>
            <a:t>44,535</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4.0</a:t>
          </a:r>
          <a:r>
            <a:rPr kumimoji="1" lang="ja-JP" altLang="ja-JP" sz="1300">
              <a:solidFill>
                <a:schemeClr val="dk1"/>
              </a:solidFill>
              <a:effectLst/>
              <a:latin typeface="+mj-ea"/>
              <a:ea typeface="+mj-ea"/>
              <a:cs typeface="+mn-cs"/>
            </a:rPr>
            <a:t>％）、経常一般財源で</a:t>
          </a:r>
          <a:r>
            <a:rPr kumimoji="1" lang="ja-JP" altLang="en-US" sz="1300">
              <a:solidFill>
                <a:schemeClr val="dk1"/>
              </a:solidFill>
              <a:effectLst/>
              <a:latin typeface="+mj-ea"/>
              <a:ea typeface="+mj-ea"/>
              <a:cs typeface="+mn-cs"/>
            </a:rPr>
            <a:t>障害者自立支援事業等により</a:t>
          </a:r>
          <a:r>
            <a:rPr kumimoji="1" lang="en-US" altLang="ja-JP" sz="1300">
              <a:solidFill>
                <a:schemeClr val="dk1"/>
              </a:solidFill>
              <a:effectLst/>
              <a:latin typeface="+mj-ea"/>
              <a:ea typeface="+mj-ea"/>
              <a:cs typeface="+mn-cs"/>
            </a:rPr>
            <a:t>31,426</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10.0</a:t>
          </a:r>
          <a:r>
            <a:rPr kumimoji="1" lang="ja-JP" altLang="ja-JP" sz="1300">
              <a:solidFill>
                <a:schemeClr val="dk1"/>
              </a:solidFill>
              <a:effectLst/>
              <a:latin typeface="+mj-ea"/>
              <a:ea typeface="+mj-ea"/>
              <a:cs typeface="+mn-cs"/>
            </a:rPr>
            <a:t>％）減少</a:t>
          </a:r>
          <a:r>
            <a:rPr kumimoji="1" lang="ja-JP" altLang="en-US" sz="1300">
              <a:solidFill>
                <a:schemeClr val="dk1"/>
              </a:solidFill>
              <a:effectLst/>
              <a:latin typeface="+mj-ea"/>
              <a:ea typeface="+mj-ea"/>
              <a:cs typeface="+mn-cs"/>
            </a:rPr>
            <a:t>している。</a:t>
          </a:r>
          <a:r>
            <a:rPr kumimoji="1" lang="ja-JP" altLang="ja-JP" sz="1300">
              <a:solidFill>
                <a:schemeClr val="dk1"/>
              </a:solidFill>
              <a:effectLst/>
              <a:latin typeface="+mj-ea"/>
              <a:ea typeface="+mj-ea"/>
              <a:cs typeface="+mn-cs"/>
            </a:rPr>
            <a:t>経常収支比率</a:t>
          </a:r>
          <a:r>
            <a:rPr kumimoji="1" lang="ja-JP" altLang="en-US" sz="1300">
              <a:solidFill>
                <a:schemeClr val="dk1"/>
              </a:solidFill>
              <a:effectLst/>
              <a:latin typeface="+mj-ea"/>
              <a:ea typeface="+mj-ea"/>
              <a:cs typeface="+mn-cs"/>
            </a:rPr>
            <a:t>についても類似団体と比較して</a:t>
          </a:r>
          <a:r>
            <a:rPr kumimoji="1" lang="en-US" altLang="ja-JP" sz="1300">
              <a:solidFill>
                <a:schemeClr val="dk1"/>
              </a:solidFill>
              <a:effectLst/>
              <a:latin typeface="+mj-ea"/>
              <a:ea typeface="+mj-ea"/>
              <a:cs typeface="+mn-cs"/>
            </a:rPr>
            <a:t>1.4</a:t>
          </a:r>
          <a:r>
            <a:rPr kumimoji="1" lang="ja-JP" altLang="ja-JP" sz="1300">
              <a:solidFill>
                <a:schemeClr val="dk1"/>
              </a:solidFill>
              <a:effectLst/>
              <a:latin typeface="+mj-ea"/>
              <a:ea typeface="+mj-ea"/>
              <a:cs typeface="+mn-cs"/>
            </a:rPr>
            <a:t>％下回っている。今後も少子高齢化や社会保障制度の見直しにより法定の扶助費の増加が見込まれるため、町単独で実施する施策についても見直しを検討しなければならない。</a:t>
          </a:r>
          <a:endParaRPr lang="ja-JP" altLang="ja-JP" sz="13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86178</xdr:rowOff>
    </xdr:to>
    <xdr:cxnSp macro="">
      <xdr:nvCxnSpPr>
        <xdr:cNvPr id="190" name="直線コネクタ 189"/>
        <xdr:cNvCxnSpPr/>
      </xdr:nvCxnSpPr>
      <xdr:spPr>
        <a:xfrm flipV="1">
          <a:off x="3987800" y="94179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86178</xdr:rowOff>
    </xdr:to>
    <xdr:cxnSp macro="">
      <xdr:nvCxnSpPr>
        <xdr:cNvPr id="193" name="直線コネクタ 192"/>
        <xdr:cNvCxnSpPr/>
      </xdr:nvCxnSpPr>
      <xdr:spPr>
        <a:xfrm>
          <a:off x="3098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6" name="直線コネクタ 195"/>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69850</xdr:rowOff>
    </xdr:to>
    <xdr:cxnSp macro="">
      <xdr:nvCxnSpPr>
        <xdr:cNvPr id="199" name="直線コネクタ 198"/>
        <xdr:cNvCxnSpPr/>
      </xdr:nvCxnSpPr>
      <xdr:spPr>
        <a:xfrm>
          <a:off x="1320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1" name="円/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類似団体平均と比較した場合に</a:t>
          </a:r>
          <a:r>
            <a:rPr kumimoji="1" lang="en-US" altLang="ja-JP" sz="1300">
              <a:solidFill>
                <a:schemeClr val="dk1"/>
              </a:solidFill>
              <a:effectLst/>
              <a:latin typeface="+mn-ea"/>
              <a:ea typeface="+mn-ea"/>
              <a:cs typeface="+mn-cs"/>
            </a:rPr>
            <a:t>0.9%</a:t>
          </a:r>
          <a:r>
            <a:rPr kumimoji="1" lang="ja-JP" altLang="en-US" sz="1300">
              <a:solidFill>
                <a:schemeClr val="dk1"/>
              </a:solidFill>
              <a:effectLst/>
              <a:latin typeface="+mn-ea"/>
              <a:ea typeface="+mn-ea"/>
              <a:cs typeface="+mn-cs"/>
            </a:rPr>
            <a:t>下回っているものの、繰出金全体で</a:t>
          </a:r>
          <a:r>
            <a:rPr kumimoji="1" lang="en-US" altLang="ja-JP" sz="1300">
              <a:solidFill>
                <a:schemeClr val="dk1"/>
              </a:solidFill>
              <a:effectLst/>
              <a:latin typeface="+mn-ea"/>
              <a:ea typeface="+mn-ea"/>
              <a:cs typeface="+mn-cs"/>
            </a:rPr>
            <a:t>20,278</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1.7%</a:t>
          </a:r>
          <a:r>
            <a:rPr kumimoji="1" lang="ja-JP" altLang="en-US" sz="1300">
              <a:solidFill>
                <a:schemeClr val="dk1"/>
              </a:solidFill>
              <a:effectLst/>
              <a:latin typeface="+mn-ea"/>
              <a:ea typeface="+mn-ea"/>
              <a:cs typeface="+mn-cs"/>
            </a:rPr>
            <a:t>）、経常一般財源で</a:t>
          </a:r>
          <a:r>
            <a:rPr kumimoji="1" lang="en-US" altLang="ja-JP" sz="1300">
              <a:solidFill>
                <a:schemeClr val="dk1"/>
              </a:solidFill>
              <a:effectLst/>
              <a:latin typeface="+mn-ea"/>
              <a:ea typeface="+mn-ea"/>
              <a:cs typeface="+mn-cs"/>
            </a:rPr>
            <a:t>5,389</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0.7%</a:t>
          </a:r>
          <a:r>
            <a:rPr kumimoji="1" lang="ja-JP" altLang="en-US" sz="1300">
              <a:solidFill>
                <a:schemeClr val="dk1"/>
              </a:solidFill>
              <a:effectLst/>
              <a:latin typeface="+mn-ea"/>
              <a:ea typeface="+mn-ea"/>
              <a:cs typeface="+mn-cs"/>
            </a:rPr>
            <a:t>）増加している。主な増加要因は国民健康保健事業会計への法定内繰出金が増加している。</a:t>
          </a:r>
          <a:endParaRPr kumimoji="1" lang="en-US" altLang="ja-JP" sz="1300">
            <a:solidFill>
              <a:schemeClr val="dk1"/>
            </a:solidFill>
            <a:effectLst/>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127000</xdr:rowOff>
    </xdr:to>
    <xdr:cxnSp macro="">
      <xdr:nvCxnSpPr>
        <xdr:cNvPr id="251" name="直線コネクタ 250"/>
        <xdr:cNvCxnSpPr/>
      </xdr:nvCxnSpPr>
      <xdr:spPr>
        <a:xfrm flipV="1">
          <a:off x="15671800" y="972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127000</xdr:rowOff>
    </xdr:to>
    <xdr:cxnSp macro="">
      <xdr:nvCxnSpPr>
        <xdr:cNvPr id="254" name="直線コネクタ 253"/>
        <xdr:cNvCxnSpPr/>
      </xdr:nvCxnSpPr>
      <xdr:spPr>
        <a:xfrm>
          <a:off x="14782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8890</xdr:rowOff>
    </xdr:to>
    <xdr:cxnSp macro="">
      <xdr:nvCxnSpPr>
        <xdr:cNvPr id="257" name="直線コネクタ 256"/>
        <xdr:cNvCxnSpPr/>
      </xdr:nvCxnSpPr>
      <xdr:spPr>
        <a:xfrm flipV="1">
          <a:off x="13893800" y="9705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8890</xdr:rowOff>
    </xdr:to>
    <xdr:cxnSp macro="">
      <xdr:nvCxnSpPr>
        <xdr:cNvPr id="260" name="直線コネクタ 259"/>
        <xdr:cNvCxnSpPr/>
      </xdr:nvCxnSpPr>
      <xdr:spPr>
        <a:xfrm>
          <a:off x="13004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2" name="円/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6" name="円/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77" name="テキスト ボックス 276"/>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年度は紀南環境広域施設組合負担金</a:t>
          </a:r>
          <a:r>
            <a:rPr kumimoji="1" lang="en-US" altLang="ja-JP" sz="1300">
              <a:solidFill>
                <a:schemeClr val="dk1"/>
              </a:solidFill>
              <a:effectLst/>
              <a:latin typeface="+mj-ea"/>
              <a:ea typeface="+mj-ea"/>
              <a:cs typeface="+mn-cs"/>
            </a:rPr>
            <a:t>34,127</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589.9</a:t>
          </a:r>
          <a:r>
            <a:rPr kumimoji="1" lang="ja-JP" altLang="ja-JP" sz="1300">
              <a:solidFill>
                <a:schemeClr val="dk1"/>
              </a:solidFill>
              <a:effectLst/>
              <a:latin typeface="+mj-ea"/>
              <a:ea typeface="+mj-ea"/>
              <a:cs typeface="+mn-cs"/>
            </a:rPr>
            <a:t>％）、病院事業繰出金</a:t>
          </a:r>
          <a:r>
            <a:rPr kumimoji="1" lang="en-US" altLang="ja-JP" sz="1300">
              <a:solidFill>
                <a:schemeClr val="dk1"/>
              </a:solidFill>
              <a:effectLst/>
              <a:latin typeface="+mj-ea"/>
              <a:ea typeface="+mj-ea"/>
              <a:cs typeface="+mn-cs"/>
            </a:rPr>
            <a:t>29,607</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7.1</a:t>
          </a:r>
          <a:r>
            <a:rPr kumimoji="1" lang="ja-JP" altLang="ja-JP" sz="1300">
              <a:solidFill>
                <a:schemeClr val="dk1"/>
              </a:solidFill>
              <a:effectLst/>
              <a:latin typeface="+mj-ea"/>
              <a:ea typeface="+mj-ea"/>
              <a:cs typeface="+mn-cs"/>
            </a:rPr>
            <a:t>％）が増加、補助費全体で</a:t>
          </a:r>
          <a:r>
            <a:rPr kumimoji="1" lang="en-US" altLang="ja-JP" sz="1300">
              <a:solidFill>
                <a:schemeClr val="dk1"/>
              </a:solidFill>
              <a:effectLst/>
              <a:latin typeface="+mj-ea"/>
              <a:ea typeface="+mj-ea"/>
              <a:cs typeface="+mn-cs"/>
            </a:rPr>
            <a:t>92,328</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8.0</a:t>
          </a:r>
          <a:r>
            <a:rPr kumimoji="1" lang="ja-JP" altLang="ja-JP" sz="1300">
              <a:solidFill>
                <a:schemeClr val="dk1"/>
              </a:solidFill>
              <a:effectLst/>
              <a:latin typeface="+mj-ea"/>
              <a:ea typeface="+mj-ea"/>
              <a:cs typeface="+mn-cs"/>
            </a:rPr>
            <a:t>％）増加</a:t>
          </a:r>
          <a:r>
            <a:rPr kumimoji="1" lang="ja-JP" altLang="en-US" sz="1300">
              <a:solidFill>
                <a:schemeClr val="dk1"/>
              </a:solidFill>
              <a:effectLst/>
              <a:latin typeface="+mj-ea"/>
              <a:ea typeface="+mj-ea"/>
              <a:cs typeface="+mn-cs"/>
            </a:rPr>
            <a:t>している。</a:t>
          </a:r>
          <a:r>
            <a:rPr kumimoji="1" lang="ja-JP" altLang="ja-JP" sz="1300">
              <a:solidFill>
                <a:schemeClr val="dk1"/>
              </a:solidFill>
              <a:effectLst/>
              <a:latin typeface="+mj-ea"/>
              <a:ea typeface="+mj-ea"/>
              <a:cs typeface="+mn-cs"/>
            </a:rPr>
            <a:t>経常一般財源については</a:t>
          </a:r>
          <a:r>
            <a:rPr kumimoji="1" lang="en-US" altLang="ja-JP" sz="1300">
              <a:solidFill>
                <a:schemeClr val="dk1"/>
              </a:solidFill>
              <a:effectLst/>
              <a:latin typeface="+mj-ea"/>
              <a:ea typeface="+mj-ea"/>
              <a:cs typeface="+mn-cs"/>
            </a:rPr>
            <a:t>31,426</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6.1</a:t>
          </a:r>
          <a:r>
            <a:rPr kumimoji="1" lang="ja-JP" altLang="ja-JP" sz="1300">
              <a:solidFill>
                <a:schemeClr val="dk1"/>
              </a:solidFill>
              <a:effectLst/>
              <a:latin typeface="+mj-ea"/>
              <a:ea typeface="+mj-ea"/>
              <a:cs typeface="+mn-cs"/>
            </a:rPr>
            <a:t>％）減少し、同比率を類似団体と比較した場合に</a:t>
          </a:r>
          <a:r>
            <a:rPr kumimoji="1" lang="en-US" altLang="ja-JP" sz="1300">
              <a:solidFill>
                <a:schemeClr val="dk1"/>
              </a:solidFill>
              <a:effectLst/>
              <a:latin typeface="+mj-ea"/>
              <a:ea typeface="+mj-ea"/>
              <a:cs typeface="+mn-cs"/>
            </a:rPr>
            <a:t>1.6</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下回っている。</a:t>
          </a:r>
          <a:r>
            <a:rPr kumimoji="1" lang="ja-JP" altLang="ja-JP" sz="1300">
              <a:solidFill>
                <a:schemeClr val="dk1"/>
              </a:solidFill>
              <a:effectLst/>
              <a:latin typeface="+mj-ea"/>
              <a:ea typeface="+mj-ea"/>
              <a:cs typeface="+mn-cs"/>
            </a:rPr>
            <a:t>今後も単独施策に係る補助金や公共的団体への補助金について、</a:t>
          </a:r>
          <a:r>
            <a:rPr kumimoji="1" lang="ja-JP" altLang="en-US" sz="1300">
              <a:solidFill>
                <a:schemeClr val="dk1"/>
              </a:solidFill>
              <a:effectLst/>
              <a:latin typeface="+mj-ea"/>
              <a:ea typeface="+mj-ea"/>
              <a:cs typeface="+mn-cs"/>
            </a:rPr>
            <a:t>実績</a:t>
          </a:r>
          <a:r>
            <a:rPr kumimoji="1" lang="ja-JP" altLang="ja-JP" sz="1300">
              <a:solidFill>
                <a:schemeClr val="dk1"/>
              </a:solidFill>
              <a:effectLst/>
              <a:latin typeface="+mj-ea"/>
              <a:ea typeface="+mj-ea"/>
              <a:cs typeface="+mn-cs"/>
            </a:rPr>
            <a:t>清算の徹底や剰余金が無いかのチェックを行うなど、引き続き見直しを行っていく。</a:t>
          </a:r>
          <a:endParaRPr lang="ja-JP" altLang="ja-JP" sz="13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122428</xdr:rowOff>
    </xdr:to>
    <xdr:cxnSp macro="">
      <xdr:nvCxnSpPr>
        <xdr:cNvPr id="309" name="直線コネクタ 308"/>
        <xdr:cNvCxnSpPr/>
      </xdr:nvCxnSpPr>
      <xdr:spPr>
        <a:xfrm flipV="1">
          <a:off x="15671800" y="62397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92710</xdr:rowOff>
    </xdr:to>
    <xdr:cxnSp macro="">
      <xdr:nvCxnSpPr>
        <xdr:cNvPr id="312" name="直線コネクタ 311"/>
        <xdr:cNvCxnSpPr/>
      </xdr:nvCxnSpPr>
      <xdr:spPr>
        <a:xfrm flipV="1">
          <a:off x="14782800" y="62946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92710</xdr:rowOff>
    </xdr:to>
    <xdr:cxnSp macro="">
      <xdr:nvCxnSpPr>
        <xdr:cNvPr id="315" name="直線コネクタ 314"/>
        <xdr:cNvCxnSpPr/>
      </xdr:nvCxnSpPr>
      <xdr:spPr>
        <a:xfrm>
          <a:off x="13893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24130</xdr:rowOff>
    </xdr:to>
    <xdr:cxnSp macro="">
      <xdr:nvCxnSpPr>
        <xdr:cNvPr id="318" name="直線コネクタ 317"/>
        <xdr:cNvCxnSpPr/>
      </xdr:nvCxnSpPr>
      <xdr:spPr>
        <a:xfrm>
          <a:off x="13004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8" name="円/楕円 327"/>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9"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0" name="円/楕円 329"/>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31" name="テキスト ボックス 330"/>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2" name="円/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4" name="円/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5" name="テキスト ボックス 33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36" name="円/楕円 335"/>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37" name="テキスト ボックス 33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公債費全体で</a:t>
          </a:r>
          <a:r>
            <a:rPr kumimoji="1" lang="en-US" altLang="ja-JP" sz="1300">
              <a:solidFill>
                <a:schemeClr val="dk1"/>
              </a:solidFill>
              <a:effectLst/>
              <a:latin typeface="+mj-ea"/>
              <a:ea typeface="+mj-ea"/>
              <a:cs typeface="+mn-cs"/>
            </a:rPr>
            <a:t>21,489</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1.8</a:t>
          </a:r>
          <a:r>
            <a:rPr kumimoji="1" lang="ja-JP" altLang="ja-JP" sz="1300">
              <a:solidFill>
                <a:schemeClr val="dk1"/>
              </a:solidFill>
              <a:effectLst/>
              <a:latin typeface="+mj-ea"/>
              <a:ea typeface="+mj-ea"/>
              <a:cs typeface="+mn-cs"/>
            </a:rPr>
            <a:t>％）の増となり、同比率は類似団体を</a:t>
          </a:r>
          <a:r>
            <a:rPr kumimoji="1" lang="en-US" altLang="ja-JP" sz="1300">
              <a:solidFill>
                <a:schemeClr val="dk1"/>
              </a:solidFill>
              <a:effectLst/>
              <a:latin typeface="+mj-ea"/>
              <a:ea typeface="+mj-ea"/>
              <a:cs typeface="+mn-cs"/>
            </a:rPr>
            <a:t>3.8</a:t>
          </a:r>
          <a:r>
            <a:rPr kumimoji="1" lang="ja-JP" altLang="ja-JP" sz="1300">
              <a:solidFill>
                <a:schemeClr val="dk1"/>
              </a:solidFill>
              <a:effectLst/>
              <a:latin typeface="+mj-ea"/>
              <a:ea typeface="+mj-ea"/>
              <a:cs typeface="+mn-cs"/>
            </a:rPr>
            <a:t>％上回っている。過去に高金利債の繰上償還を行い、県の住宅資金貸付金の繰上償還を行ったが、新病院や給食センターの建設に充てた元金償還や今後予定されている公共施設の高台移転など、公債費の上昇が将来の町財政を圧迫することが危惧されるため、安易に合併特例事業債に頼ることなく事業の精査による事業費の抑制など公債費の抑制に努めていく。</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85852</xdr:rowOff>
    </xdr:to>
    <xdr:cxnSp macro="">
      <xdr:nvCxnSpPr>
        <xdr:cNvPr id="367" name="直線コネクタ 366"/>
        <xdr:cNvCxnSpPr/>
      </xdr:nvCxnSpPr>
      <xdr:spPr>
        <a:xfrm flipV="1">
          <a:off x="3987800" y="13449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85852</xdr:rowOff>
    </xdr:to>
    <xdr:cxnSp macro="">
      <xdr:nvCxnSpPr>
        <xdr:cNvPr id="370" name="直線コネクタ 369"/>
        <xdr:cNvCxnSpPr/>
      </xdr:nvCxnSpPr>
      <xdr:spPr>
        <a:xfrm>
          <a:off x="3098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44704</xdr:rowOff>
    </xdr:to>
    <xdr:cxnSp macro="">
      <xdr:nvCxnSpPr>
        <xdr:cNvPr id="373" name="直線コネクタ 372"/>
        <xdr:cNvCxnSpPr/>
      </xdr:nvCxnSpPr>
      <xdr:spPr>
        <a:xfrm flipV="1">
          <a:off x="2209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76708</xdr:rowOff>
    </xdr:to>
    <xdr:cxnSp macro="">
      <xdr:nvCxnSpPr>
        <xdr:cNvPr id="376" name="直線コネクタ 375"/>
        <xdr:cNvCxnSpPr/>
      </xdr:nvCxnSpPr>
      <xdr:spPr>
        <a:xfrm flipV="1">
          <a:off x="1320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8" name="テキスト ボックス 377"/>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86" name="円/楕円 385"/>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87"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88" name="円/楕円 387"/>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89" name="テキスト ボックス 388"/>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90" name="円/楕円 389"/>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91" name="テキスト ボックス 390"/>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92" name="円/楕円 391"/>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93" name="テキスト ボックス 392"/>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94" name="円/楕円 393"/>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112285</xdr:rowOff>
    </xdr:from>
    <xdr:ext cx="762000" cy="259045"/>
    <xdr:sp macro="" textlink="">
      <xdr:nvSpPr>
        <xdr:cNvPr id="395" name="テキスト ボックス 394"/>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公債費以外で最も経常一般財源の大きいものが人件費であり、引き続き抑制に努めていくとともに、義務的経費以外の物件費や補助費等の抑制にも努めていかなければならない。</a:t>
          </a:r>
          <a:endParaRPr lang="ja-JP" altLang="ja-JP" sz="13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32294</xdr:rowOff>
    </xdr:from>
    <xdr:to>
      <xdr:col>24</xdr:col>
      <xdr:colOff>31750</xdr:colOff>
      <xdr:row>76</xdr:row>
      <xdr:rowOff>100874</xdr:rowOff>
    </xdr:to>
    <xdr:cxnSp macro="">
      <xdr:nvCxnSpPr>
        <xdr:cNvPr id="430" name="直線コネクタ 429"/>
        <xdr:cNvCxnSpPr/>
      </xdr:nvCxnSpPr>
      <xdr:spPr>
        <a:xfrm flipV="1">
          <a:off x="15671800" y="130624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100874</xdr:rowOff>
    </xdr:from>
    <xdr:to>
      <xdr:col>22</xdr:col>
      <xdr:colOff>565150</xdr:colOff>
      <xdr:row>76</xdr:row>
      <xdr:rowOff>153126</xdr:rowOff>
    </xdr:to>
    <xdr:cxnSp macro="">
      <xdr:nvCxnSpPr>
        <xdr:cNvPr id="433" name="直線コネクタ 432"/>
        <xdr:cNvCxnSpPr/>
      </xdr:nvCxnSpPr>
      <xdr:spPr>
        <a:xfrm flipV="1">
          <a:off x="14782800" y="131310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5" name="テキスト ボックス 43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153126</xdr:rowOff>
    </xdr:from>
    <xdr:to>
      <xdr:col>21</xdr:col>
      <xdr:colOff>361950</xdr:colOff>
      <xdr:row>77</xdr:row>
      <xdr:rowOff>14332</xdr:rowOff>
    </xdr:to>
    <xdr:cxnSp macro="">
      <xdr:nvCxnSpPr>
        <xdr:cNvPr id="436" name="直線コネクタ 435"/>
        <xdr:cNvCxnSpPr/>
      </xdr:nvCxnSpPr>
      <xdr:spPr>
        <a:xfrm flipV="1">
          <a:off x="13893800" y="131833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153126</xdr:rowOff>
    </xdr:from>
    <xdr:to>
      <xdr:col>20</xdr:col>
      <xdr:colOff>158750</xdr:colOff>
      <xdr:row>77</xdr:row>
      <xdr:rowOff>14332</xdr:rowOff>
    </xdr:to>
    <xdr:cxnSp macro="">
      <xdr:nvCxnSpPr>
        <xdr:cNvPr id="439" name="直線コネクタ 438"/>
        <xdr:cNvCxnSpPr/>
      </xdr:nvCxnSpPr>
      <xdr:spPr>
        <a:xfrm>
          <a:off x="13004800" y="131833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152944</xdr:rowOff>
    </xdr:from>
    <xdr:to>
      <xdr:col>24</xdr:col>
      <xdr:colOff>82550</xdr:colOff>
      <xdr:row>76</xdr:row>
      <xdr:rowOff>83094</xdr:rowOff>
    </xdr:to>
    <xdr:sp macro="" textlink="">
      <xdr:nvSpPr>
        <xdr:cNvPr id="449" name="円/楕円 448"/>
        <xdr:cNvSpPr/>
      </xdr:nvSpPr>
      <xdr:spPr>
        <a:xfrm>
          <a:off x="16459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169471</xdr:rowOff>
    </xdr:from>
    <xdr:ext cx="762000" cy="259045"/>
    <xdr:sp macro="" textlink="">
      <xdr:nvSpPr>
        <xdr:cNvPr id="450" name="公債費以外該当値テキスト"/>
        <xdr:cNvSpPr txBox="1"/>
      </xdr:nvSpPr>
      <xdr:spPr>
        <a:xfrm>
          <a:off x="16598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50074</xdr:rowOff>
    </xdr:from>
    <xdr:to>
      <xdr:col>22</xdr:col>
      <xdr:colOff>615950</xdr:colOff>
      <xdr:row>76</xdr:row>
      <xdr:rowOff>151674</xdr:rowOff>
    </xdr:to>
    <xdr:sp macro="" textlink="">
      <xdr:nvSpPr>
        <xdr:cNvPr id="451" name="円/楕円 450"/>
        <xdr:cNvSpPr/>
      </xdr:nvSpPr>
      <xdr:spPr>
        <a:xfrm>
          <a:off x="15621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161851</xdr:rowOff>
    </xdr:from>
    <xdr:ext cx="736600" cy="259045"/>
    <xdr:sp macro="" textlink="">
      <xdr:nvSpPr>
        <xdr:cNvPr id="452" name="テキスト ボックス 451"/>
        <xdr:cNvSpPr txBox="1"/>
      </xdr:nvSpPr>
      <xdr:spPr>
        <a:xfrm>
          <a:off x="15290800" y="12849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102326</xdr:rowOff>
    </xdr:from>
    <xdr:to>
      <xdr:col>21</xdr:col>
      <xdr:colOff>412750</xdr:colOff>
      <xdr:row>77</xdr:row>
      <xdr:rowOff>32476</xdr:rowOff>
    </xdr:to>
    <xdr:sp macro="" textlink="">
      <xdr:nvSpPr>
        <xdr:cNvPr id="453" name="円/楕円 452"/>
        <xdr:cNvSpPr/>
      </xdr:nvSpPr>
      <xdr:spPr>
        <a:xfrm>
          <a:off x="14732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17253</xdr:rowOff>
    </xdr:from>
    <xdr:ext cx="762000" cy="259045"/>
    <xdr:sp macro="" textlink="">
      <xdr:nvSpPr>
        <xdr:cNvPr id="454" name="テキスト ボックス 453"/>
        <xdr:cNvSpPr txBox="1"/>
      </xdr:nvSpPr>
      <xdr:spPr>
        <a:xfrm>
          <a:off x="14401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134982</xdr:rowOff>
    </xdr:from>
    <xdr:to>
      <xdr:col>20</xdr:col>
      <xdr:colOff>209550</xdr:colOff>
      <xdr:row>77</xdr:row>
      <xdr:rowOff>65132</xdr:rowOff>
    </xdr:to>
    <xdr:sp macro="" textlink="">
      <xdr:nvSpPr>
        <xdr:cNvPr id="455" name="円/楕円 454"/>
        <xdr:cNvSpPr/>
      </xdr:nvSpPr>
      <xdr:spPr>
        <a:xfrm>
          <a:off x="13843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49909</xdr:rowOff>
    </xdr:from>
    <xdr:ext cx="762000" cy="259045"/>
    <xdr:sp macro="" textlink="">
      <xdr:nvSpPr>
        <xdr:cNvPr id="456" name="テキスト ボックス 455"/>
        <xdr:cNvSpPr txBox="1"/>
      </xdr:nvSpPr>
      <xdr:spPr>
        <a:xfrm>
          <a:off x="135128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57" name="円/楕円 456"/>
        <xdr:cNvSpPr/>
      </xdr:nvSpPr>
      <xdr:spPr>
        <a:xfrm>
          <a:off x="12954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58" name="テキスト ボックス 45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和歌山県串本町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43719</xdr:rowOff>
    </xdr:from>
    <xdr:to>
      <xdr:col>4</xdr:col>
      <xdr:colOff>1117600</xdr:colOff>
      <xdr:row>15</xdr:row>
      <xdr:rowOff>100395</xdr:rowOff>
    </xdr:to>
    <xdr:cxnSp macro="">
      <xdr:nvCxnSpPr>
        <xdr:cNvPr id="52" name="直線コネクタ 51"/>
        <xdr:cNvCxnSpPr/>
      </xdr:nvCxnSpPr>
      <xdr:spPr bwMode="auto">
        <a:xfrm flipV="1">
          <a:off x="5003800" y="2663094"/>
          <a:ext cx="647700" cy="5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100395</xdr:rowOff>
    </xdr:from>
    <xdr:to>
      <xdr:col>4</xdr:col>
      <xdr:colOff>469900</xdr:colOff>
      <xdr:row>16</xdr:row>
      <xdr:rowOff>18687</xdr:rowOff>
    </xdr:to>
    <xdr:cxnSp macro="">
      <xdr:nvCxnSpPr>
        <xdr:cNvPr id="55" name="直線コネクタ 54"/>
        <xdr:cNvCxnSpPr/>
      </xdr:nvCxnSpPr>
      <xdr:spPr bwMode="auto">
        <a:xfrm flipV="1">
          <a:off x="4305300" y="2719770"/>
          <a:ext cx="698500" cy="8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155178</xdr:rowOff>
    </xdr:from>
    <xdr:to>
      <xdr:col>3</xdr:col>
      <xdr:colOff>904875</xdr:colOff>
      <xdr:row>16</xdr:row>
      <xdr:rowOff>18687</xdr:rowOff>
    </xdr:to>
    <xdr:cxnSp macro="">
      <xdr:nvCxnSpPr>
        <xdr:cNvPr id="58" name="直線コネクタ 57"/>
        <xdr:cNvCxnSpPr/>
      </xdr:nvCxnSpPr>
      <xdr:spPr bwMode="auto">
        <a:xfrm>
          <a:off x="3606800" y="2774553"/>
          <a:ext cx="698500" cy="34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92378</xdr:rowOff>
    </xdr:from>
    <xdr:to>
      <xdr:col>3</xdr:col>
      <xdr:colOff>206375</xdr:colOff>
      <xdr:row>15</xdr:row>
      <xdr:rowOff>155178</xdr:rowOff>
    </xdr:to>
    <xdr:cxnSp macro="">
      <xdr:nvCxnSpPr>
        <xdr:cNvPr id="61" name="直線コネクタ 60"/>
        <xdr:cNvCxnSpPr/>
      </xdr:nvCxnSpPr>
      <xdr:spPr bwMode="auto">
        <a:xfrm>
          <a:off x="2908300" y="2711753"/>
          <a:ext cx="698500" cy="6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164369</xdr:rowOff>
    </xdr:from>
    <xdr:to>
      <xdr:col>5</xdr:col>
      <xdr:colOff>34925</xdr:colOff>
      <xdr:row>15</xdr:row>
      <xdr:rowOff>94519</xdr:rowOff>
    </xdr:to>
    <xdr:sp macro="" textlink="">
      <xdr:nvSpPr>
        <xdr:cNvPr id="71" name="円/楕円 70"/>
        <xdr:cNvSpPr/>
      </xdr:nvSpPr>
      <xdr:spPr bwMode="auto">
        <a:xfrm>
          <a:off x="5600700" y="261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9446</xdr:rowOff>
    </xdr:from>
    <xdr:ext cx="762000" cy="259045"/>
    <xdr:sp macro="" textlink="">
      <xdr:nvSpPr>
        <xdr:cNvPr id="72" name="人口1人当たり決算額の推移該当値テキスト130"/>
        <xdr:cNvSpPr txBox="1"/>
      </xdr:nvSpPr>
      <xdr:spPr>
        <a:xfrm>
          <a:off x="5740400" y="245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118,017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49595</xdr:rowOff>
    </xdr:from>
    <xdr:to>
      <xdr:col>4</xdr:col>
      <xdr:colOff>520700</xdr:colOff>
      <xdr:row>15</xdr:row>
      <xdr:rowOff>151195</xdr:rowOff>
    </xdr:to>
    <xdr:sp macro="" textlink="">
      <xdr:nvSpPr>
        <xdr:cNvPr id="73" name="円/楕円 72"/>
        <xdr:cNvSpPr/>
      </xdr:nvSpPr>
      <xdr:spPr bwMode="auto">
        <a:xfrm>
          <a:off x="4953000" y="266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161372</xdr:rowOff>
    </xdr:from>
    <xdr:ext cx="736600" cy="259045"/>
    <xdr:sp macro="" textlink="">
      <xdr:nvSpPr>
        <xdr:cNvPr id="74" name="テキスト ボックス 73"/>
        <xdr:cNvSpPr txBox="1"/>
      </xdr:nvSpPr>
      <xdr:spPr>
        <a:xfrm>
          <a:off x="4622800" y="2437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114,546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139337</xdr:rowOff>
    </xdr:from>
    <xdr:to>
      <xdr:col>3</xdr:col>
      <xdr:colOff>955675</xdr:colOff>
      <xdr:row>16</xdr:row>
      <xdr:rowOff>69487</xdr:rowOff>
    </xdr:to>
    <xdr:sp macro="" textlink="">
      <xdr:nvSpPr>
        <xdr:cNvPr id="75" name="円/楕円 74"/>
        <xdr:cNvSpPr/>
      </xdr:nvSpPr>
      <xdr:spPr bwMode="auto">
        <a:xfrm>
          <a:off x="4254500" y="275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79664</xdr:rowOff>
    </xdr:from>
    <xdr:ext cx="762000" cy="259045"/>
    <xdr:sp macro="" textlink="">
      <xdr:nvSpPr>
        <xdr:cNvPr id="76" name="テキスト ボックス 75"/>
        <xdr:cNvSpPr txBox="1"/>
      </xdr:nvSpPr>
      <xdr:spPr>
        <a:xfrm>
          <a:off x="3924300" y="25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104378</xdr:rowOff>
    </xdr:from>
    <xdr:to>
      <xdr:col>3</xdr:col>
      <xdr:colOff>257175</xdr:colOff>
      <xdr:row>16</xdr:row>
      <xdr:rowOff>34528</xdr:rowOff>
    </xdr:to>
    <xdr:sp macro="" textlink="">
      <xdr:nvSpPr>
        <xdr:cNvPr id="77" name="円/楕円 76"/>
        <xdr:cNvSpPr/>
      </xdr:nvSpPr>
      <xdr:spPr bwMode="auto">
        <a:xfrm>
          <a:off x="3556000" y="272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44705</xdr:rowOff>
    </xdr:from>
    <xdr:ext cx="762000" cy="259045"/>
    <xdr:sp macro="" textlink="">
      <xdr:nvSpPr>
        <xdr:cNvPr id="78" name="テキスト ボックス 77"/>
        <xdr:cNvSpPr txBox="1"/>
      </xdr:nvSpPr>
      <xdr:spPr>
        <a:xfrm>
          <a:off x="3225800" y="249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41578</xdr:rowOff>
    </xdr:from>
    <xdr:to>
      <xdr:col>2</xdr:col>
      <xdr:colOff>692150</xdr:colOff>
      <xdr:row>15</xdr:row>
      <xdr:rowOff>143178</xdr:rowOff>
    </xdr:to>
    <xdr:sp macro="" textlink="">
      <xdr:nvSpPr>
        <xdr:cNvPr id="79" name="円/楕円 78"/>
        <xdr:cNvSpPr/>
      </xdr:nvSpPr>
      <xdr:spPr bwMode="auto">
        <a:xfrm>
          <a:off x="2857500" y="266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153355</xdr:rowOff>
    </xdr:from>
    <xdr:ext cx="762000" cy="259045"/>
    <xdr:sp macro="" textlink="">
      <xdr:nvSpPr>
        <xdr:cNvPr id="80" name="テキスト ボックス 79"/>
        <xdr:cNvSpPr txBox="1"/>
      </xdr:nvSpPr>
      <xdr:spPr>
        <a:xfrm>
          <a:off x="2527300" y="242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329402</xdr:rowOff>
    </xdr:from>
    <xdr:to>
      <xdr:col>4</xdr:col>
      <xdr:colOff>1117600</xdr:colOff>
      <xdr:row>35</xdr:row>
      <xdr:rowOff>338364</xdr:rowOff>
    </xdr:to>
    <xdr:cxnSp macro="">
      <xdr:nvCxnSpPr>
        <xdr:cNvPr id="112" name="直線コネクタ 111"/>
        <xdr:cNvCxnSpPr/>
      </xdr:nvCxnSpPr>
      <xdr:spPr bwMode="auto">
        <a:xfrm flipV="1">
          <a:off x="5003800" y="6939752"/>
          <a:ext cx="647700" cy="8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338364</xdr:rowOff>
    </xdr:from>
    <xdr:to>
      <xdr:col>4</xdr:col>
      <xdr:colOff>469900</xdr:colOff>
      <xdr:row>36</xdr:row>
      <xdr:rowOff>34531</xdr:rowOff>
    </xdr:to>
    <xdr:cxnSp macro="">
      <xdr:nvCxnSpPr>
        <xdr:cNvPr id="115" name="直線コネクタ 114"/>
        <xdr:cNvCxnSpPr/>
      </xdr:nvCxnSpPr>
      <xdr:spPr bwMode="auto">
        <a:xfrm flipV="1">
          <a:off x="4305300" y="6948714"/>
          <a:ext cx="698500" cy="39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14735</xdr:rowOff>
    </xdr:from>
    <xdr:to>
      <xdr:col>3</xdr:col>
      <xdr:colOff>904875</xdr:colOff>
      <xdr:row>36</xdr:row>
      <xdr:rowOff>34531</xdr:rowOff>
    </xdr:to>
    <xdr:cxnSp macro="">
      <xdr:nvCxnSpPr>
        <xdr:cNvPr id="118" name="直線コネクタ 117"/>
        <xdr:cNvCxnSpPr/>
      </xdr:nvCxnSpPr>
      <xdr:spPr bwMode="auto">
        <a:xfrm>
          <a:off x="3606800" y="6967985"/>
          <a:ext cx="698500" cy="19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276778</xdr:rowOff>
    </xdr:from>
    <xdr:to>
      <xdr:col>3</xdr:col>
      <xdr:colOff>206375</xdr:colOff>
      <xdr:row>36</xdr:row>
      <xdr:rowOff>14735</xdr:rowOff>
    </xdr:to>
    <xdr:cxnSp macro="">
      <xdr:nvCxnSpPr>
        <xdr:cNvPr id="121" name="直線コネクタ 120"/>
        <xdr:cNvCxnSpPr/>
      </xdr:nvCxnSpPr>
      <xdr:spPr bwMode="auto">
        <a:xfrm>
          <a:off x="2908300" y="6887128"/>
          <a:ext cx="698500" cy="80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278602</xdr:rowOff>
    </xdr:from>
    <xdr:to>
      <xdr:col>5</xdr:col>
      <xdr:colOff>34925</xdr:colOff>
      <xdr:row>36</xdr:row>
      <xdr:rowOff>37302</xdr:rowOff>
    </xdr:to>
    <xdr:sp macro="" textlink="">
      <xdr:nvSpPr>
        <xdr:cNvPr id="131" name="円/楕円 130"/>
        <xdr:cNvSpPr/>
      </xdr:nvSpPr>
      <xdr:spPr bwMode="auto">
        <a:xfrm>
          <a:off x="5600700" y="688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123679</xdr:rowOff>
    </xdr:from>
    <xdr:ext cx="762000" cy="259045"/>
    <xdr:sp macro="" textlink="">
      <xdr:nvSpPr>
        <xdr:cNvPr id="132" name="人口1人当たり決算額の推移該当値テキスト445"/>
        <xdr:cNvSpPr txBox="1"/>
      </xdr:nvSpPr>
      <xdr:spPr>
        <a:xfrm>
          <a:off x="5740400" y="673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287564</xdr:rowOff>
    </xdr:from>
    <xdr:to>
      <xdr:col>4</xdr:col>
      <xdr:colOff>520700</xdr:colOff>
      <xdr:row>36</xdr:row>
      <xdr:rowOff>46264</xdr:rowOff>
    </xdr:to>
    <xdr:sp macro="" textlink="">
      <xdr:nvSpPr>
        <xdr:cNvPr id="133" name="円/楕円 132"/>
        <xdr:cNvSpPr/>
      </xdr:nvSpPr>
      <xdr:spPr bwMode="auto">
        <a:xfrm>
          <a:off x="4953000" y="689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56441</xdr:rowOff>
    </xdr:from>
    <xdr:ext cx="736600" cy="259045"/>
    <xdr:sp macro="" textlink="">
      <xdr:nvSpPr>
        <xdr:cNvPr id="134" name="テキスト ボックス 133"/>
        <xdr:cNvSpPr txBox="1"/>
      </xdr:nvSpPr>
      <xdr:spPr>
        <a:xfrm>
          <a:off x="4622800" y="666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326631</xdr:rowOff>
    </xdr:from>
    <xdr:to>
      <xdr:col>3</xdr:col>
      <xdr:colOff>955675</xdr:colOff>
      <xdr:row>36</xdr:row>
      <xdr:rowOff>85331</xdr:rowOff>
    </xdr:to>
    <xdr:sp macro="" textlink="">
      <xdr:nvSpPr>
        <xdr:cNvPr id="135" name="円/楕円 134"/>
        <xdr:cNvSpPr/>
      </xdr:nvSpPr>
      <xdr:spPr bwMode="auto">
        <a:xfrm>
          <a:off x="4254500" y="693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70108</xdr:rowOff>
    </xdr:from>
    <xdr:ext cx="762000" cy="259045"/>
    <xdr:sp macro="" textlink="">
      <xdr:nvSpPr>
        <xdr:cNvPr id="136" name="テキスト ボックス 135"/>
        <xdr:cNvSpPr txBox="1"/>
      </xdr:nvSpPr>
      <xdr:spPr>
        <a:xfrm>
          <a:off x="3924300" y="702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306835</xdr:rowOff>
    </xdr:from>
    <xdr:to>
      <xdr:col>3</xdr:col>
      <xdr:colOff>257175</xdr:colOff>
      <xdr:row>36</xdr:row>
      <xdr:rowOff>65535</xdr:rowOff>
    </xdr:to>
    <xdr:sp macro="" textlink="">
      <xdr:nvSpPr>
        <xdr:cNvPr id="137" name="円/楕円 136"/>
        <xdr:cNvSpPr/>
      </xdr:nvSpPr>
      <xdr:spPr bwMode="auto">
        <a:xfrm>
          <a:off x="3556000" y="691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50312</xdr:rowOff>
    </xdr:from>
    <xdr:ext cx="762000" cy="259045"/>
    <xdr:sp macro="" textlink="">
      <xdr:nvSpPr>
        <xdr:cNvPr id="138" name="テキスト ボックス 137"/>
        <xdr:cNvSpPr txBox="1"/>
      </xdr:nvSpPr>
      <xdr:spPr>
        <a:xfrm>
          <a:off x="3225800" y="700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225978</xdr:rowOff>
    </xdr:from>
    <xdr:to>
      <xdr:col>2</xdr:col>
      <xdr:colOff>692150</xdr:colOff>
      <xdr:row>35</xdr:row>
      <xdr:rowOff>327578</xdr:rowOff>
    </xdr:to>
    <xdr:sp macro="" textlink="">
      <xdr:nvSpPr>
        <xdr:cNvPr id="139" name="円/楕円 138"/>
        <xdr:cNvSpPr/>
      </xdr:nvSpPr>
      <xdr:spPr bwMode="auto">
        <a:xfrm>
          <a:off x="2857500" y="6836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312355</xdr:rowOff>
    </xdr:from>
    <xdr:ext cx="762000" cy="259045"/>
    <xdr:sp macro="" textlink="">
      <xdr:nvSpPr>
        <xdr:cNvPr id="140" name="テキスト ボックス 139"/>
        <xdr:cNvSpPr txBox="1"/>
      </xdr:nvSpPr>
      <xdr:spPr>
        <a:xfrm>
          <a:off x="2527300" y="692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17,323
17,263
135.67
11,686,055
11,380,618
226,422
6,201,914
13,462,773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102819</xdr:rowOff>
    </xdr:from>
    <xdr:to>
      <xdr:col>6</xdr:col>
      <xdr:colOff>511175</xdr:colOff>
      <xdr:row>33</xdr:row>
      <xdr:rowOff>111455</xdr:rowOff>
    </xdr:to>
    <xdr:cxnSp macro="">
      <xdr:nvCxnSpPr>
        <xdr:cNvPr id="61" name="直線コネクタ 60"/>
        <xdr:cNvCxnSpPr/>
      </xdr:nvCxnSpPr>
      <xdr:spPr>
        <a:xfrm flipV="1">
          <a:off x="3797300" y="5760669"/>
          <a:ext cx="838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111455</xdr:rowOff>
    </xdr:from>
    <xdr:to>
      <xdr:col>5</xdr:col>
      <xdr:colOff>358775</xdr:colOff>
      <xdr:row>33</xdr:row>
      <xdr:rowOff>139281</xdr:rowOff>
    </xdr:to>
    <xdr:cxnSp macro="">
      <xdr:nvCxnSpPr>
        <xdr:cNvPr id="64" name="直線コネクタ 63"/>
        <xdr:cNvCxnSpPr/>
      </xdr:nvCxnSpPr>
      <xdr:spPr>
        <a:xfrm flipV="1">
          <a:off x="2908300" y="5769305"/>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94171</xdr:rowOff>
    </xdr:from>
    <xdr:to>
      <xdr:col>4</xdr:col>
      <xdr:colOff>155575</xdr:colOff>
      <xdr:row>33</xdr:row>
      <xdr:rowOff>139281</xdr:rowOff>
    </xdr:to>
    <xdr:cxnSp macro="">
      <xdr:nvCxnSpPr>
        <xdr:cNvPr id="67" name="直線コネクタ 66"/>
        <xdr:cNvCxnSpPr/>
      </xdr:nvCxnSpPr>
      <xdr:spPr>
        <a:xfrm>
          <a:off x="2019300" y="5752021"/>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61697</xdr:rowOff>
    </xdr:from>
    <xdr:to>
      <xdr:col>2</xdr:col>
      <xdr:colOff>638175</xdr:colOff>
      <xdr:row>33</xdr:row>
      <xdr:rowOff>94171</xdr:rowOff>
    </xdr:to>
    <xdr:cxnSp macro="">
      <xdr:nvCxnSpPr>
        <xdr:cNvPr id="70" name="直線コネクタ 69"/>
        <xdr:cNvCxnSpPr/>
      </xdr:nvCxnSpPr>
      <xdr:spPr>
        <a:xfrm>
          <a:off x="1130300" y="5719547"/>
          <a:ext cx="8890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52019</xdr:rowOff>
    </xdr:from>
    <xdr:to>
      <xdr:col>6</xdr:col>
      <xdr:colOff>561975</xdr:colOff>
      <xdr:row>33</xdr:row>
      <xdr:rowOff>153619</xdr:rowOff>
    </xdr:to>
    <xdr:sp macro="" textlink="">
      <xdr:nvSpPr>
        <xdr:cNvPr id="80" name="円/楕円 79"/>
        <xdr:cNvSpPr/>
      </xdr:nvSpPr>
      <xdr:spPr>
        <a:xfrm>
          <a:off x="4584700" y="57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74896</xdr:rowOff>
    </xdr:from>
    <xdr:ext cx="599010" cy="259045"/>
    <xdr:sp macro="" textlink="">
      <xdr:nvSpPr>
        <xdr:cNvPr id="81" name="人件費該当値テキスト"/>
        <xdr:cNvSpPr txBox="1"/>
      </xdr:nvSpPr>
      <xdr:spPr>
        <a:xfrm>
          <a:off x="4686300" y="556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60655</xdr:rowOff>
    </xdr:from>
    <xdr:to>
      <xdr:col>5</xdr:col>
      <xdr:colOff>409575</xdr:colOff>
      <xdr:row>33</xdr:row>
      <xdr:rowOff>162255</xdr:rowOff>
    </xdr:to>
    <xdr:sp macro="" textlink="">
      <xdr:nvSpPr>
        <xdr:cNvPr id="82" name="円/楕円 81"/>
        <xdr:cNvSpPr/>
      </xdr:nvSpPr>
      <xdr:spPr>
        <a:xfrm>
          <a:off x="3746500" y="57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7332</xdr:rowOff>
    </xdr:from>
    <xdr:ext cx="599010" cy="259045"/>
    <xdr:sp macro="" textlink="">
      <xdr:nvSpPr>
        <xdr:cNvPr id="83" name="テキスト ボックス 82"/>
        <xdr:cNvSpPr txBox="1"/>
      </xdr:nvSpPr>
      <xdr:spPr>
        <a:xfrm>
          <a:off x="3497794" y="549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88481</xdr:rowOff>
    </xdr:from>
    <xdr:to>
      <xdr:col>4</xdr:col>
      <xdr:colOff>206375</xdr:colOff>
      <xdr:row>34</xdr:row>
      <xdr:rowOff>18631</xdr:rowOff>
    </xdr:to>
    <xdr:sp macro="" textlink="">
      <xdr:nvSpPr>
        <xdr:cNvPr id="84" name="円/楕円 83"/>
        <xdr:cNvSpPr/>
      </xdr:nvSpPr>
      <xdr:spPr>
        <a:xfrm>
          <a:off x="2857500" y="57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35158</xdr:rowOff>
    </xdr:from>
    <xdr:ext cx="599010" cy="259045"/>
    <xdr:sp macro="" textlink="">
      <xdr:nvSpPr>
        <xdr:cNvPr id="85" name="テキスト ボックス 84"/>
        <xdr:cNvSpPr txBox="1"/>
      </xdr:nvSpPr>
      <xdr:spPr>
        <a:xfrm>
          <a:off x="2608794" y="552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43371</xdr:rowOff>
    </xdr:from>
    <xdr:to>
      <xdr:col>3</xdr:col>
      <xdr:colOff>3175</xdr:colOff>
      <xdr:row>33</xdr:row>
      <xdr:rowOff>144971</xdr:rowOff>
    </xdr:to>
    <xdr:sp macro="" textlink="">
      <xdr:nvSpPr>
        <xdr:cNvPr id="86" name="円/楕円 85"/>
        <xdr:cNvSpPr/>
      </xdr:nvSpPr>
      <xdr:spPr>
        <a:xfrm>
          <a:off x="1968500" y="57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161498</xdr:rowOff>
    </xdr:from>
    <xdr:ext cx="599010" cy="259045"/>
    <xdr:sp macro="" textlink="">
      <xdr:nvSpPr>
        <xdr:cNvPr id="87" name="テキスト ボックス 86"/>
        <xdr:cNvSpPr txBox="1"/>
      </xdr:nvSpPr>
      <xdr:spPr>
        <a:xfrm>
          <a:off x="1719794" y="547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10897</xdr:rowOff>
    </xdr:from>
    <xdr:to>
      <xdr:col>1</xdr:col>
      <xdr:colOff>485775</xdr:colOff>
      <xdr:row>33</xdr:row>
      <xdr:rowOff>112497</xdr:rowOff>
    </xdr:to>
    <xdr:sp macro="" textlink="">
      <xdr:nvSpPr>
        <xdr:cNvPr id="88" name="円/楕円 87"/>
        <xdr:cNvSpPr/>
      </xdr:nvSpPr>
      <xdr:spPr>
        <a:xfrm>
          <a:off x="1079500" y="56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129024</xdr:rowOff>
    </xdr:from>
    <xdr:ext cx="599010" cy="259045"/>
    <xdr:sp macro="" textlink="">
      <xdr:nvSpPr>
        <xdr:cNvPr id="89" name="テキスト ボックス 88"/>
        <xdr:cNvSpPr txBox="1"/>
      </xdr:nvSpPr>
      <xdr:spPr>
        <a:xfrm>
          <a:off x="830794" y="544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95483</xdr:rowOff>
    </xdr:from>
    <xdr:to>
      <xdr:col>6</xdr:col>
      <xdr:colOff>511175</xdr:colOff>
      <xdr:row>55</xdr:row>
      <xdr:rowOff>57583</xdr:rowOff>
    </xdr:to>
    <xdr:cxnSp macro="">
      <xdr:nvCxnSpPr>
        <xdr:cNvPr id="121" name="直線コネクタ 120"/>
        <xdr:cNvCxnSpPr/>
      </xdr:nvCxnSpPr>
      <xdr:spPr>
        <a:xfrm flipV="1">
          <a:off x="3797300" y="9353783"/>
          <a:ext cx="838200" cy="13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57583</xdr:rowOff>
    </xdr:from>
    <xdr:to>
      <xdr:col>5</xdr:col>
      <xdr:colOff>358775</xdr:colOff>
      <xdr:row>56</xdr:row>
      <xdr:rowOff>123208</xdr:rowOff>
    </xdr:to>
    <xdr:cxnSp macro="">
      <xdr:nvCxnSpPr>
        <xdr:cNvPr id="124" name="直線コネクタ 123"/>
        <xdr:cNvCxnSpPr/>
      </xdr:nvCxnSpPr>
      <xdr:spPr>
        <a:xfrm flipV="1">
          <a:off x="2908300" y="9487333"/>
          <a:ext cx="889000" cy="23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123208</xdr:rowOff>
    </xdr:from>
    <xdr:to>
      <xdr:col>4</xdr:col>
      <xdr:colOff>155575</xdr:colOff>
      <xdr:row>57</xdr:row>
      <xdr:rowOff>7634</xdr:rowOff>
    </xdr:to>
    <xdr:cxnSp macro="">
      <xdr:nvCxnSpPr>
        <xdr:cNvPr id="127" name="直線コネクタ 126"/>
        <xdr:cNvCxnSpPr/>
      </xdr:nvCxnSpPr>
      <xdr:spPr>
        <a:xfrm flipV="1">
          <a:off x="2019300" y="9724408"/>
          <a:ext cx="889000" cy="5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163507</xdr:rowOff>
    </xdr:from>
    <xdr:to>
      <xdr:col>2</xdr:col>
      <xdr:colOff>638175</xdr:colOff>
      <xdr:row>57</xdr:row>
      <xdr:rowOff>7634</xdr:rowOff>
    </xdr:to>
    <xdr:cxnSp macro="">
      <xdr:nvCxnSpPr>
        <xdr:cNvPr id="130" name="直線コネクタ 129"/>
        <xdr:cNvCxnSpPr/>
      </xdr:nvCxnSpPr>
      <xdr:spPr>
        <a:xfrm>
          <a:off x="1130300" y="9764707"/>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44683</xdr:rowOff>
    </xdr:from>
    <xdr:to>
      <xdr:col>6</xdr:col>
      <xdr:colOff>561975</xdr:colOff>
      <xdr:row>54</xdr:row>
      <xdr:rowOff>146283</xdr:rowOff>
    </xdr:to>
    <xdr:sp macro="" textlink="">
      <xdr:nvSpPr>
        <xdr:cNvPr id="140" name="円/楕円 139"/>
        <xdr:cNvSpPr/>
      </xdr:nvSpPr>
      <xdr:spPr>
        <a:xfrm>
          <a:off x="4584700" y="93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67560</xdr:rowOff>
    </xdr:from>
    <xdr:ext cx="534377" cy="259045"/>
    <xdr:sp macro="" textlink="">
      <xdr:nvSpPr>
        <xdr:cNvPr id="141" name="物件費該当値テキスト"/>
        <xdr:cNvSpPr txBox="1"/>
      </xdr:nvSpPr>
      <xdr:spPr>
        <a:xfrm>
          <a:off x="4686300" y="915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92,708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6783</xdr:rowOff>
    </xdr:from>
    <xdr:to>
      <xdr:col>5</xdr:col>
      <xdr:colOff>409575</xdr:colOff>
      <xdr:row>55</xdr:row>
      <xdr:rowOff>108383</xdr:rowOff>
    </xdr:to>
    <xdr:sp macro="" textlink="">
      <xdr:nvSpPr>
        <xdr:cNvPr id="142" name="円/楕円 141"/>
        <xdr:cNvSpPr/>
      </xdr:nvSpPr>
      <xdr:spPr>
        <a:xfrm>
          <a:off x="3746500" y="94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124910</xdr:rowOff>
    </xdr:from>
    <xdr:ext cx="534377" cy="259045"/>
    <xdr:sp macro="" textlink="">
      <xdr:nvSpPr>
        <xdr:cNvPr id="143" name="テキスト ボックス 142"/>
        <xdr:cNvSpPr txBox="1"/>
      </xdr:nvSpPr>
      <xdr:spPr>
        <a:xfrm>
          <a:off x="3530111" y="92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72408</xdr:rowOff>
    </xdr:from>
    <xdr:to>
      <xdr:col>4</xdr:col>
      <xdr:colOff>206375</xdr:colOff>
      <xdr:row>57</xdr:row>
      <xdr:rowOff>2558</xdr:rowOff>
    </xdr:to>
    <xdr:sp macro="" textlink="">
      <xdr:nvSpPr>
        <xdr:cNvPr id="144" name="円/楕円 143"/>
        <xdr:cNvSpPr/>
      </xdr:nvSpPr>
      <xdr:spPr>
        <a:xfrm>
          <a:off x="2857500" y="96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19085</xdr:rowOff>
    </xdr:from>
    <xdr:ext cx="534377" cy="259045"/>
    <xdr:sp macro="" textlink="">
      <xdr:nvSpPr>
        <xdr:cNvPr id="145" name="テキスト ボックス 144"/>
        <xdr:cNvSpPr txBox="1"/>
      </xdr:nvSpPr>
      <xdr:spPr>
        <a:xfrm>
          <a:off x="2641111" y="94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128284</xdr:rowOff>
    </xdr:from>
    <xdr:to>
      <xdr:col>3</xdr:col>
      <xdr:colOff>3175</xdr:colOff>
      <xdr:row>57</xdr:row>
      <xdr:rowOff>58434</xdr:rowOff>
    </xdr:to>
    <xdr:sp macro="" textlink="">
      <xdr:nvSpPr>
        <xdr:cNvPr id="146" name="円/楕円 145"/>
        <xdr:cNvSpPr/>
      </xdr:nvSpPr>
      <xdr:spPr>
        <a:xfrm>
          <a:off x="1968500" y="97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74961</xdr:rowOff>
    </xdr:from>
    <xdr:ext cx="534377" cy="259045"/>
    <xdr:sp macro="" textlink="">
      <xdr:nvSpPr>
        <xdr:cNvPr id="147" name="テキスト ボックス 146"/>
        <xdr:cNvSpPr txBox="1"/>
      </xdr:nvSpPr>
      <xdr:spPr>
        <a:xfrm>
          <a:off x="1752111" y="95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112707</xdr:rowOff>
    </xdr:from>
    <xdr:to>
      <xdr:col>1</xdr:col>
      <xdr:colOff>485775</xdr:colOff>
      <xdr:row>57</xdr:row>
      <xdr:rowOff>42857</xdr:rowOff>
    </xdr:to>
    <xdr:sp macro="" textlink="">
      <xdr:nvSpPr>
        <xdr:cNvPr id="148" name="円/楕円 147"/>
        <xdr:cNvSpPr/>
      </xdr:nvSpPr>
      <xdr:spPr>
        <a:xfrm>
          <a:off x="1079500" y="97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33984</xdr:rowOff>
    </xdr:from>
    <xdr:ext cx="534377" cy="259045"/>
    <xdr:sp macro="" textlink="">
      <xdr:nvSpPr>
        <xdr:cNvPr id="149" name="テキスト ボックス 148"/>
        <xdr:cNvSpPr txBox="1"/>
      </xdr:nvSpPr>
      <xdr:spPr>
        <a:xfrm>
          <a:off x="863111" y="980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39573</xdr:rowOff>
    </xdr:from>
    <xdr:to>
      <xdr:col>6</xdr:col>
      <xdr:colOff>511175</xdr:colOff>
      <xdr:row>77</xdr:row>
      <xdr:rowOff>78023</xdr:rowOff>
    </xdr:to>
    <xdr:cxnSp macro="">
      <xdr:nvCxnSpPr>
        <xdr:cNvPr id="176" name="直線コネクタ 175"/>
        <xdr:cNvCxnSpPr/>
      </xdr:nvCxnSpPr>
      <xdr:spPr>
        <a:xfrm flipV="1">
          <a:off x="3797300" y="13241223"/>
          <a:ext cx="8382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159636</xdr:rowOff>
    </xdr:from>
    <xdr:ext cx="469744" cy="259045"/>
    <xdr:sp macro="" textlink="">
      <xdr:nvSpPr>
        <xdr:cNvPr id="177" name="維持補修費平均値テキスト"/>
        <xdr:cNvSpPr txBox="1"/>
      </xdr:nvSpPr>
      <xdr:spPr>
        <a:xfrm>
          <a:off x="4686300" y="13189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73955</xdr:rowOff>
    </xdr:from>
    <xdr:to>
      <xdr:col>5</xdr:col>
      <xdr:colOff>358775</xdr:colOff>
      <xdr:row>77</xdr:row>
      <xdr:rowOff>78023</xdr:rowOff>
    </xdr:to>
    <xdr:cxnSp macro="">
      <xdr:nvCxnSpPr>
        <xdr:cNvPr id="179" name="直線コネクタ 178"/>
        <xdr:cNvCxnSpPr/>
      </xdr:nvCxnSpPr>
      <xdr:spPr>
        <a:xfrm>
          <a:off x="2908300" y="13275605"/>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123562</xdr:rowOff>
    </xdr:from>
    <xdr:ext cx="469744" cy="259045"/>
    <xdr:sp macro="" textlink="">
      <xdr:nvSpPr>
        <xdr:cNvPr id="181" name="テキスト ボックス 180"/>
        <xdr:cNvSpPr txBox="1"/>
      </xdr:nvSpPr>
      <xdr:spPr>
        <a:xfrm>
          <a:off x="3562427"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73955</xdr:rowOff>
    </xdr:from>
    <xdr:to>
      <xdr:col>4</xdr:col>
      <xdr:colOff>155575</xdr:colOff>
      <xdr:row>77</xdr:row>
      <xdr:rowOff>90596</xdr:rowOff>
    </xdr:to>
    <xdr:cxnSp macro="">
      <xdr:nvCxnSpPr>
        <xdr:cNvPr id="182" name="直線コネクタ 181"/>
        <xdr:cNvCxnSpPr/>
      </xdr:nvCxnSpPr>
      <xdr:spPr>
        <a:xfrm flipV="1">
          <a:off x="2019300" y="13275605"/>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149944</xdr:rowOff>
    </xdr:from>
    <xdr:ext cx="469744" cy="259045"/>
    <xdr:sp macro="" textlink="">
      <xdr:nvSpPr>
        <xdr:cNvPr id="184" name="テキスト ボックス 183"/>
        <xdr:cNvSpPr txBox="1"/>
      </xdr:nvSpPr>
      <xdr:spPr>
        <a:xfrm>
          <a:off x="2673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89500</xdr:rowOff>
    </xdr:from>
    <xdr:to>
      <xdr:col>2</xdr:col>
      <xdr:colOff>638175</xdr:colOff>
      <xdr:row>77</xdr:row>
      <xdr:rowOff>90596</xdr:rowOff>
    </xdr:to>
    <xdr:cxnSp macro="">
      <xdr:nvCxnSpPr>
        <xdr:cNvPr id="185" name="直線コネクタ 184"/>
        <xdr:cNvCxnSpPr/>
      </xdr:nvCxnSpPr>
      <xdr:spPr>
        <a:xfrm>
          <a:off x="1130300" y="13291150"/>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157075</xdr:rowOff>
    </xdr:from>
    <xdr:ext cx="469744" cy="259045"/>
    <xdr:sp macro="" textlink="">
      <xdr:nvSpPr>
        <xdr:cNvPr id="187" name="テキスト ボックス 186"/>
        <xdr:cNvSpPr txBox="1"/>
      </xdr:nvSpPr>
      <xdr:spPr>
        <a:xfrm>
          <a:off x="1784427" y="1335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9" name="テキスト ボックス 188"/>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160223</xdr:rowOff>
    </xdr:from>
    <xdr:to>
      <xdr:col>6</xdr:col>
      <xdr:colOff>561975</xdr:colOff>
      <xdr:row>77</xdr:row>
      <xdr:rowOff>90373</xdr:rowOff>
    </xdr:to>
    <xdr:sp macro="" textlink="">
      <xdr:nvSpPr>
        <xdr:cNvPr id="195" name="円/楕円 194"/>
        <xdr:cNvSpPr/>
      </xdr:nvSpPr>
      <xdr:spPr>
        <a:xfrm>
          <a:off x="4584700" y="13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11650</xdr:rowOff>
    </xdr:from>
    <xdr:ext cx="469744" cy="259045"/>
    <xdr:sp macro="" textlink="">
      <xdr:nvSpPr>
        <xdr:cNvPr id="196" name="維持補修費該当値テキスト"/>
        <xdr:cNvSpPr txBox="1"/>
      </xdr:nvSpPr>
      <xdr:spPr>
        <a:xfrm>
          <a:off x="4686300"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27223</xdr:rowOff>
    </xdr:from>
    <xdr:to>
      <xdr:col>5</xdr:col>
      <xdr:colOff>409575</xdr:colOff>
      <xdr:row>77</xdr:row>
      <xdr:rowOff>128823</xdr:rowOff>
    </xdr:to>
    <xdr:sp macro="" textlink="">
      <xdr:nvSpPr>
        <xdr:cNvPr id="197" name="円/楕円 196"/>
        <xdr:cNvSpPr/>
      </xdr:nvSpPr>
      <xdr:spPr>
        <a:xfrm>
          <a:off x="3746500" y="132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145350</xdr:rowOff>
    </xdr:from>
    <xdr:ext cx="469744" cy="259045"/>
    <xdr:sp macro="" textlink="">
      <xdr:nvSpPr>
        <xdr:cNvPr id="198" name="テキスト ボックス 197"/>
        <xdr:cNvSpPr txBox="1"/>
      </xdr:nvSpPr>
      <xdr:spPr>
        <a:xfrm>
          <a:off x="3562427" y="1300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23155</xdr:rowOff>
    </xdr:from>
    <xdr:to>
      <xdr:col>4</xdr:col>
      <xdr:colOff>206375</xdr:colOff>
      <xdr:row>77</xdr:row>
      <xdr:rowOff>124755</xdr:rowOff>
    </xdr:to>
    <xdr:sp macro="" textlink="">
      <xdr:nvSpPr>
        <xdr:cNvPr id="199" name="円/楕円 198"/>
        <xdr:cNvSpPr/>
      </xdr:nvSpPr>
      <xdr:spPr>
        <a:xfrm>
          <a:off x="2857500" y="132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141282</xdr:rowOff>
    </xdr:from>
    <xdr:ext cx="469744" cy="259045"/>
    <xdr:sp macro="" textlink="">
      <xdr:nvSpPr>
        <xdr:cNvPr id="200" name="テキスト ボックス 199"/>
        <xdr:cNvSpPr txBox="1"/>
      </xdr:nvSpPr>
      <xdr:spPr>
        <a:xfrm>
          <a:off x="2673427" y="130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39796</xdr:rowOff>
    </xdr:from>
    <xdr:to>
      <xdr:col>3</xdr:col>
      <xdr:colOff>3175</xdr:colOff>
      <xdr:row>77</xdr:row>
      <xdr:rowOff>141396</xdr:rowOff>
    </xdr:to>
    <xdr:sp macro="" textlink="">
      <xdr:nvSpPr>
        <xdr:cNvPr id="201" name="円/楕円 200"/>
        <xdr:cNvSpPr/>
      </xdr:nvSpPr>
      <xdr:spPr>
        <a:xfrm>
          <a:off x="1968500" y="132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157923</xdr:rowOff>
    </xdr:from>
    <xdr:ext cx="469744" cy="259045"/>
    <xdr:sp macro="" textlink="">
      <xdr:nvSpPr>
        <xdr:cNvPr id="202" name="テキスト ボックス 201"/>
        <xdr:cNvSpPr txBox="1"/>
      </xdr:nvSpPr>
      <xdr:spPr>
        <a:xfrm>
          <a:off x="1784427" y="1301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38700</xdr:rowOff>
    </xdr:from>
    <xdr:to>
      <xdr:col>1</xdr:col>
      <xdr:colOff>485775</xdr:colOff>
      <xdr:row>77</xdr:row>
      <xdr:rowOff>140300</xdr:rowOff>
    </xdr:to>
    <xdr:sp macro="" textlink="">
      <xdr:nvSpPr>
        <xdr:cNvPr id="203" name="円/楕円 202"/>
        <xdr:cNvSpPr/>
      </xdr:nvSpPr>
      <xdr:spPr>
        <a:xfrm>
          <a:off x="1079500" y="132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156827</xdr:rowOff>
    </xdr:from>
    <xdr:ext cx="469744" cy="259045"/>
    <xdr:sp macro="" textlink="">
      <xdr:nvSpPr>
        <xdr:cNvPr id="204" name="テキスト ボックス 203"/>
        <xdr:cNvSpPr txBox="1"/>
      </xdr:nvSpPr>
      <xdr:spPr>
        <a:xfrm>
          <a:off x="895427" y="130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74816</xdr:rowOff>
    </xdr:from>
    <xdr:to>
      <xdr:col>6</xdr:col>
      <xdr:colOff>511175</xdr:colOff>
      <xdr:row>94</xdr:row>
      <xdr:rowOff>97771</xdr:rowOff>
    </xdr:to>
    <xdr:cxnSp macro="">
      <xdr:nvCxnSpPr>
        <xdr:cNvPr id="234" name="直線コネクタ 233"/>
        <xdr:cNvCxnSpPr/>
      </xdr:nvCxnSpPr>
      <xdr:spPr>
        <a:xfrm>
          <a:off x="3797300" y="16191116"/>
          <a:ext cx="8382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74816</xdr:rowOff>
    </xdr:from>
    <xdr:to>
      <xdr:col>5</xdr:col>
      <xdr:colOff>358775</xdr:colOff>
      <xdr:row>95</xdr:row>
      <xdr:rowOff>46317</xdr:rowOff>
    </xdr:to>
    <xdr:cxnSp macro="">
      <xdr:nvCxnSpPr>
        <xdr:cNvPr id="237" name="直線コネクタ 236"/>
        <xdr:cNvCxnSpPr/>
      </xdr:nvCxnSpPr>
      <xdr:spPr>
        <a:xfrm flipV="1">
          <a:off x="2908300" y="16191116"/>
          <a:ext cx="889000" cy="1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46317</xdr:rowOff>
    </xdr:from>
    <xdr:to>
      <xdr:col>4</xdr:col>
      <xdr:colOff>155575</xdr:colOff>
      <xdr:row>95</xdr:row>
      <xdr:rowOff>73558</xdr:rowOff>
    </xdr:to>
    <xdr:cxnSp macro="">
      <xdr:nvCxnSpPr>
        <xdr:cNvPr id="240" name="直線コネクタ 239"/>
        <xdr:cNvCxnSpPr/>
      </xdr:nvCxnSpPr>
      <xdr:spPr>
        <a:xfrm flipV="1">
          <a:off x="2019300" y="16334067"/>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73558</xdr:rowOff>
    </xdr:from>
    <xdr:to>
      <xdr:col>2</xdr:col>
      <xdr:colOff>638175</xdr:colOff>
      <xdr:row>95</xdr:row>
      <xdr:rowOff>170828</xdr:rowOff>
    </xdr:to>
    <xdr:cxnSp macro="">
      <xdr:nvCxnSpPr>
        <xdr:cNvPr id="243" name="直線コネクタ 242"/>
        <xdr:cNvCxnSpPr/>
      </xdr:nvCxnSpPr>
      <xdr:spPr>
        <a:xfrm flipV="1">
          <a:off x="1130300" y="16361308"/>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46971</xdr:rowOff>
    </xdr:from>
    <xdr:to>
      <xdr:col>6</xdr:col>
      <xdr:colOff>561975</xdr:colOff>
      <xdr:row>94</xdr:row>
      <xdr:rowOff>148571</xdr:rowOff>
    </xdr:to>
    <xdr:sp macro="" textlink="">
      <xdr:nvSpPr>
        <xdr:cNvPr id="253" name="円/楕円 252"/>
        <xdr:cNvSpPr/>
      </xdr:nvSpPr>
      <xdr:spPr>
        <a:xfrm>
          <a:off x="4584700" y="161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69848</xdr:rowOff>
    </xdr:from>
    <xdr:ext cx="534377" cy="259045"/>
    <xdr:sp macro="" textlink="">
      <xdr:nvSpPr>
        <xdr:cNvPr id="254" name="扶助費該当値テキスト"/>
        <xdr:cNvSpPr txBox="1"/>
      </xdr:nvSpPr>
      <xdr:spPr>
        <a:xfrm>
          <a:off x="4686300" y="160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62,201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24016</xdr:rowOff>
    </xdr:from>
    <xdr:to>
      <xdr:col>5</xdr:col>
      <xdr:colOff>409575</xdr:colOff>
      <xdr:row>94</xdr:row>
      <xdr:rowOff>125616</xdr:rowOff>
    </xdr:to>
    <xdr:sp macro="" textlink="">
      <xdr:nvSpPr>
        <xdr:cNvPr id="255" name="円/楕円 254"/>
        <xdr:cNvSpPr/>
      </xdr:nvSpPr>
      <xdr:spPr>
        <a:xfrm>
          <a:off x="3746500" y="161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142143</xdr:rowOff>
    </xdr:from>
    <xdr:ext cx="534377" cy="259045"/>
    <xdr:sp macro="" textlink="">
      <xdr:nvSpPr>
        <xdr:cNvPr id="256" name="テキスト ボックス 255"/>
        <xdr:cNvSpPr txBox="1"/>
      </xdr:nvSpPr>
      <xdr:spPr>
        <a:xfrm>
          <a:off x="3530111" y="159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166967</xdr:rowOff>
    </xdr:from>
    <xdr:to>
      <xdr:col>4</xdr:col>
      <xdr:colOff>206375</xdr:colOff>
      <xdr:row>95</xdr:row>
      <xdr:rowOff>97117</xdr:rowOff>
    </xdr:to>
    <xdr:sp macro="" textlink="">
      <xdr:nvSpPr>
        <xdr:cNvPr id="257" name="円/楕円 256"/>
        <xdr:cNvSpPr/>
      </xdr:nvSpPr>
      <xdr:spPr>
        <a:xfrm>
          <a:off x="2857500" y="162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113644</xdr:rowOff>
    </xdr:from>
    <xdr:ext cx="534377" cy="259045"/>
    <xdr:sp macro="" textlink="">
      <xdr:nvSpPr>
        <xdr:cNvPr id="258" name="テキスト ボックス 257"/>
        <xdr:cNvSpPr txBox="1"/>
      </xdr:nvSpPr>
      <xdr:spPr>
        <a:xfrm>
          <a:off x="2641111" y="160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22758</xdr:rowOff>
    </xdr:from>
    <xdr:to>
      <xdr:col>3</xdr:col>
      <xdr:colOff>3175</xdr:colOff>
      <xdr:row>95</xdr:row>
      <xdr:rowOff>124358</xdr:rowOff>
    </xdr:to>
    <xdr:sp macro="" textlink="">
      <xdr:nvSpPr>
        <xdr:cNvPr id="259" name="円/楕円 258"/>
        <xdr:cNvSpPr/>
      </xdr:nvSpPr>
      <xdr:spPr>
        <a:xfrm>
          <a:off x="1968500" y="163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115485</xdr:rowOff>
    </xdr:from>
    <xdr:ext cx="534377" cy="259045"/>
    <xdr:sp macro="" textlink="">
      <xdr:nvSpPr>
        <xdr:cNvPr id="260" name="テキスト ボックス 259"/>
        <xdr:cNvSpPr txBox="1"/>
      </xdr:nvSpPr>
      <xdr:spPr>
        <a:xfrm>
          <a:off x="1752111" y="164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120028</xdr:rowOff>
    </xdr:from>
    <xdr:to>
      <xdr:col>1</xdr:col>
      <xdr:colOff>485775</xdr:colOff>
      <xdr:row>96</xdr:row>
      <xdr:rowOff>50178</xdr:rowOff>
    </xdr:to>
    <xdr:sp macro="" textlink="">
      <xdr:nvSpPr>
        <xdr:cNvPr id="261" name="円/楕円 260"/>
        <xdr:cNvSpPr/>
      </xdr:nvSpPr>
      <xdr:spPr>
        <a:xfrm>
          <a:off x="1079500" y="164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41305</xdr:rowOff>
    </xdr:from>
    <xdr:ext cx="534377" cy="259045"/>
    <xdr:sp macro="" textlink="">
      <xdr:nvSpPr>
        <xdr:cNvPr id="262" name="テキスト ボックス 261"/>
        <xdr:cNvSpPr txBox="1"/>
      </xdr:nvSpPr>
      <xdr:spPr>
        <a:xfrm>
          <a:off x="863111" y="165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142767</xdr:rowOff>
    </xdr:from>
    <xdr:to>
      <xdr:col>15</xdr:col>
      <xdr:colOff>180975</xdr:colOff>
      <xdr:row>36</xdr:row>
      <xdr:rowOff>35401</xdr:rowOff>
    </xdr:to>
    <xdr:cxnSp macro="">
      <xdr:nvCxnSpPr>
        <xdr:cNvPr id="295" name="直線コネクタ 294"/>
        <xdr:cNvCxnSpPr/>
      </xdr:nvCxnSpPr>
      <xdr:spPr>
        <a:xfrm flipV="1">
          <a:off x="9639300" y="6143517"/>
          <a:ext cx="8382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167751</xdr:rowOff>
    </xdr:from>
    <xdr:to>
      <xdr:col>14</xdr:col>
      <xdr:colOff>28575</xdr:colOff>
      <xdr:row>36</xdr:row>
      <xdr:rowOff>35401</xdr:rowOff>
    </xdr:to>
    <xdr:cxnSp macro="">
      <xdr:nvCxnSpPr>
        <xdr:cNvPr id="298" name="直線コネクタ 297"/>
        <xdr:cNvCxnSpPr/>
      </xdr:nvCxnSpPr>
      <xdr:spPr>
        <a:xfrm>
          <a:off x="8750300" y="5997051"/>
          <a:ext cx="889000" cy="2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167751</xdr:rowOff>
    </xdr:from>
    <xdr:to>
      <xdr:col>12</xdr:col>
      <xdr:colOff>511175</xdr:colOff>
      <xdr:row>35</xdr:row>
      <xdr:rowOff>138271</xdr:rowOff>
    </xdr:to>
    <xdr:cxnSp macro="">
      <xdr:nvCxnSpPr>
        <xdr:cNvPr id="301" name="直線コネクタ 300"/>
        <xdr:cNvCxnSpPr/>
      </xdr:nvCxnSpPr>
      <xdr:spPr>
        <a:xfrm flipV="1">
          <a:off x="7861300" y="5997051"/>
          <a:ext cx="889000" cy="1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125020</xdr:rowOff>
    </xdr:from>
    <xdr:ext cx="534377" cy="259045"/>
    <xdr:sp macro="" textlink="">
      <xdr:nvSpPr>
        <xdr:cNvPr id="303" name="テキスト ボックス 302"/>
        <xdr:cNvSpPr txBox="1"/>
      </xdr:nvSpPr>
      <xdr:spPr>
        <a:xfrm>
          <a:off x="8483111" y="62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99828</xdr:rowOff>
    </xdr:from>
    <xdr:to>
      <xdr:col>11</xdr:col>
      <xdr:colOff>307975</xdr:colOff>
      <xdr:row>35</xdr:row>
      <xdr:rowOff>138271</xdr:rowOff>
    </xdr:to>
    <xdr:cxnSp macro="">
      <xdr:nvCxnSpPr>
        <xdr:cNvPr id="304" name="直線コネクタ 303"/>
        <xdr:cNvCxnSpPr/>
      </xdr:nvCxnSpPr>
      <xdr:spPr>
        <a:xfrm>
          <a:off x="6972300" y="6100578"/>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14883</xdr:rowOff>
    </xdr:from>
    <xdr:ext cx="534377" cy="259045"/>
    <xdr:sp macro="" textlink="">
      <xdr:nvSpPr>
        <xdr:cNvPr id="306" name="テキスト ボックス 305"/>
        <xdr:cNvSpPr txBox="1"/>
      </xdr:nvSpPr>
      <xdr:spPr>
        <a:xfrm>
          <a:off x="7594111" y="6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120800</xdr:rowOff>
    </xdr:from>
    <xdr:ext cx="534377" cy="259045"/>
    <xdr:sp macro="" textlink="">
      <xdr:nvSpPr>
        <xdr:cNvPr id="308" name="テキスト ボックス 307"/>
        <xdr:cNvSpPr txBox="1"/>
      </xdr:nvSpPr>
      <xdr:spPr>
        <a:xfrm>
          <a:off x="6705111" y="62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91967</xdr:rowOff>
    </xdr:from>
    <xdr:to>
      <xdr:col>15</xdr:col>
      <xdr:colOff>231775</xdr:colOff>
      <xdr:row>36</xdr:row>
      <xdr:rowOff>22117</xdr:rowOff>
    </xdr:to>
    <xdr:sp macro="" textlink="">
      <xdr:nvSpPr>
        <xdr:cNvPr id="314" name="円/楕円 313"/>
        <xdr:cNvSpPr/>
      </xdr:nvSpPr>
      <xdr:spPr>
        <a:xfrm>
          <a:off x="10426700" y="60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114844</xdr:rowOff>
    </xdr:from>
    <xdr:ext cx="534377" cy="259045"/>
    <xdr:sp macro="" textlink="">
      <xdr:nvSpPr>
        <xdr:cNvPr id="315" name="補助費等該当値テキスト"/>
        <xdr:cNvSpPr txBox="1"/>
      </xdr:nvSpPr>
      <xdr:spPr>
        <a:xfrm>
          <a:off x="10528300" y="59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156051</xdr:rowOff>
    </xdr:from>
    <xdr:to>
      <xdr:col>14</xdr:col>
      <xdr:colOff>79375</xdr:colOff>
      <xdr:row>36</xdr:row>
      <xdr:rowOff>86201</xdr:rowOff>
    </xdr:to>
    <xdr:sp macro="" textlink="">
      <xdr:nvSpPr>
        <xdr:cNvPr id="316" name="円/楕円 315"/>
        <xdr:cNvSpPr/>
      </xdr:nvSpPr>
      <xdr:spPr>
        <a:xfrm>
          <a:off x="9588500" y="615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102728</xdr:rowOff>
    </xdr:from>
    <xdr:ext cx="534377" cy="259045"/>
    <xdr:sp macro="" textlink="">
      <xdr:nvSpPr>
        <xdr:cNvPr id="317" name="テキスト ボックス 316"/>
        <xdr:cNvSpPr txBox="1"/>
      </xdr:nvSpPr>
      <xdr:spPr>
        <a:xfrm>
          <a:off x="9372111" y="59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116951</xdr:rowOff>
    </xdr:from>
    <xdr:to>
      <xdr:col>12</xdr:col>
      <xdr:colOff>561975</xdr:colOff>
      <xdr:row>35</xdr:row>
      <xdr:rowOff>47101</xdr:rowOff>
    </xdr:to>
    <xdr:sp macro="" textlink="">
      <xdr:nvSpPr>
        <xdr:cNvPr id="318" name="円/楕円 317"/>
        <xdr:cNvSpPr/>
      </xdr:nvSpPr>
      <xdr:spPr>
        <a:xfrm>
          <a:off x="8699500" y="59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63628</xdr:rowOff>
    </xdr:from>
    <xdr:ext cx="534377" cy="259045"/>
    <xdr:sp macro="" textlink="">
      <xdr:nvSpPr>
        <xdr:cNvPr id="319" name="テキスト ボックス 318"/>
        <xdr:cNvSpPr txBox="1"/>
      </xdr:nvSpPr>
      <xdr:spPr>
        <a:xfrm>
          <a:off x="8483111" y="57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87471</xdr:rowOff>
    </xdr:from>
    <xdr:to>
      <xdr:col>11</xdr:col>
      <xdr:colOff>358775</xdr:colOff>
      <xdr:row>36</xdr:row>
      <xdr:rowOff>17621</xdr:rowOff>
    </xdr:to>
    <xdr:sp macro="" textlink="">
      <xdr:nvSpPr>
        <xdr:cNvPr id="320" name="円/楕円 319"/>
        <xdr:cNvSpPr/>
      </xdr:nvSpPr>
      <xdr:spPr>
        <a:xfrm>
          <a:off x="7810500" y="60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34148</xdr:rowOff>
    </xdr:from>
    <xdr:ext cx="534377" cy="259045"/>
    <xdr:sp macro="" textlink="">
      <xdr:nvSpPr>
        <xdr:cNvPr id="321" name="テキスト ボックス 320"/>
        <xdr:cNvSpPr txBox="1"/>
      </xdr:nvSpPr>
      <xdr:spPr>
        <a:xfrm>
          <a:off x="7594111" y="58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49028</xdr:rowOff>
    </xdr:from>
    <xdr:to>
      <xdr:col>10</xdr:col>
      <xdr:colOff>155575</xdr:colOff>
      <xdr:row>35</xdr:row>
      <xdr:rowOff>150628</xdr:rowOff>
    </xdr:to>
    <xdr:sp macro="" textlink="">
      <xdr:nvSpPr>
        <xdr:cNvPr id="322" name="円/楕円 321"/>
        <xdr:cNvSpPr/>
      </xdr:nvSpPr>
      <xdr:spPr>
        <a:xfrm>
          <a:off x="6921500" y="60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167155</xdr:rowOff>
    </xdr:from>
    <xdr:ext cx="534377" cy="259045"/>
    <xdr:sp macro="" textlink="">
      <xdr:nvSpPr>
        <xdr:cNvPr id="323" name="テキスト ボックス 322"/>
        <xdr:cNvSpPr txBox="1"/>
      </xdr:nvSpPr>
      <xdr:spPr>
        <a:xfrm>
          <a:off x="6705111" y="582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115148</xdr:rowOff>
    </xdr:from>
    <xdr:to>
      <xdr:col>15</xdr:col>
      <xdr:colOff>180975</xdr:colOff>
      <xdr:row>56</xdr:row>
      <xdr:rowOff>148467</xdr:rowOff>
    </xdr:to>
    <xdr:cxnSp macro="">
      <xdr:nvCxnSpPr>
        <xdr:cNvPr id="352" name="直線コネクタ 351"/>
        <xdr:cNvCxnSpPr/>
      </xdr:nvCxnSpPr>
      <xdr:spPr>
        <a:xfrm flipV="1">
          <a:off x="9639300" y="9544898"/>
          <a:ext cx="838200" cy="2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147057</xdr:rowOff>
    </xdr:from>
    <xdr:to>
      <xdr:col>14</xdr:col>
      <xdr:colOff>28575</xdr:colOff>
      <xdr:row>56</xdr:row>
      <xdr:rowOff>148467</xdr:rowOff>
    </xdr:to>
    <xdr:cxnSp macro="">
      <xdr:nvCxnSpPr>
        <xdr:cNvPr id="355" name="直線コネクタ 354"/>
        <xdr:cNvCxnSpPr/>
      </xdr:nvCxnSpPr>
      <xdr:spPr>
        <a:xfrm>
          <a:off x="8750300" y="974825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147057</xdr:rowOff>
    </xdr:from>
    <xdr:to>
      <xdr:col>12</xdr:col>
      <xdr:colOff>511175</xdr:colOff>
      <xdr:row>56</xdr:row>
      <xdr:rowOff>152627</xdr:rowOff>
    </xdr:to>
    <xdr:cxnSp macro="">
      <xdr:nvCxnSpPr>
        <xdr:cNvPr id="358" name="直線コネクタ 357"/>
        <xdr:cNvCxnSpPr/>
      </xdr:nvCxnSpPr>
      <xdr:spPr>
        <a:xfrm flipV="1">
          <a:off x="7861300" y="9748257"/>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0" name="テキスト ボックス 359"/>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152627</xdr:rowOff>
    </xdr:from>
    <xdr:to>
      <xdr:col>11</xdr:col>
      <xdr:colOff>307975</xdr:colOff>
      <xdr:row>57</xdr:row>
      <xdr:rowOff>160701</xdr:rowOff>
    </xdr:to>
    <xdr:cxnSp macro="">
      <xdr:nvCxnSpPr>
        <xdr:cNvPr id="361" name="直線コネクタ 360"/>
        <xdr:cNvCxnSpPr/>
      </xdr:nvCxnSpPr>
      <xdr:spPr>
        <a:xfrm flipV="1">
          <a:off x="6972300" y="9753827"/>
          <a:ext cx="889000" cy="17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3" name="テキスト ボックス 362"/>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64348</xdr:rowOff>
    </xdr:from>
    <xdr:to>
      <xdr:col>15</xdr:col>
      <xdr:colOff>231775</xdr:colOff>
      <xdr:row>55</xdr:row>
      <xdr:rowOff>165948</xdr:rowOff>
    </xdr:to>
    <xdr:sp macro="" textlink="">
      <xdr:nvSpPr>
        <xdr:cNvPr id="371" name="円/楕円 370"/>
        <xdr:cNvSpPr/>
      </xdr:nvSpPr>
      <xdr:spPr>
        <a:xfrm>
          <a:off x="10426700" y="94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87225</xdr:rowOff>
    </xdr:from>
    <xdr:ext cx="599010" cy="259045"/>
    <xdr:sp macro="" textlink="">
      <xdr:nvSpPr>
        <xdr:cNvPr id="372" name="普通建設事業費該当値テキスト"/>
        <xdr:cNvSpPr txBox="1"/>
      </xdr:nvSpPr>
      <xdr:spPr>
        <a:xfrm>
          <a:off x="10528300" y="934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97667</xdr:rowOff>
    </xdr:from>
    <xdr:to>
      <xdr:col>14</xdr:col>
      <xdr:colOff>79375</xdr:colOff>
      <xdr:row>57</xdr:row>
      <xdr:rowOff>27817</xdr:rowOff>
    </xdr:to>
    <xdr:sp macro="" textlink="">
      <xdr:nvSpPr>
        <xdr:cNvPr id="373" name="円/楕円 372"/>
        <xdr:cNvSpPr/>
      </xdr:nvSpPr>
      <xdr:spPr>
        <a:xfrm>
          <a:off x="9588500" y="969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44344</xdr:rowOff>
    </xdr:from>
    <xdr:ext cx="599010" cy="259045"/>
    <xdr:sp macro="" textlink="">
      <xdr:nvSpPr>
        <xdr:cNvPr id="374" name="テキスト ボックス 373"/>
        <xdr:cNvSpPr txBox="1"/>
      </xdr:nvSpPr>
      <xdr:spPr>
        <a:xfrm>
          <a:off x="9339794" y="947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107,699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96257</xdr:rowOff>
    </xdr:from>
    <xdr:to>
      <xdr:col>12</xdr:col>
      <xdr:colOff>561975</xdr:colOff>
      <xdr:row>57</xdr:row>
      <xdr:rowOff>26407</xdr:rowOff>
    </xdr:to>
    <xdr:sp macro="" textlink="">
      <xdr:nvSpPr>
        <xdr:cNvPr id="375" name="円/楕円 374"/>
        <xdr:cNvSpPr/>
      </xdr:nvSpPr>
      <xdr:spPr>
        <a:xfrm>
          <a:off x="8699500" y="96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42934</xdr:rowOff>
    </xdr:from>
    <xdr:ext cx="599010" cy="259045"/>
    <xdr:sp macro="" textlink="">
      <xdr:nvSpPr>
        <xdr:cNvPr id="376" name="テキスト ボックス 375"/>
        <xdr:cNvSpPr txBox="1"/>
      </xdr:nvSpPr>
      <xdr:spPr>
        <a:xfrm>
          <a:off x="8450794" y="947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101827</xdr:rowOff>
    </xdr:from>
    <xdr:to>
      <xdr:col>11</xdr:col>
      <xdr:colOff>358775</xdr:colOff>
      <xdr:row>57</xdr:row>
      <xdr:rowOff>31977</xdr:rowOff>
    </xdr:to>
    <xdr:sp macro="" textlink="">
      <xdr:nvSpPr>
        <xdr:cNvPr id="377" name="円/楕円 376"/>
        <xdr:cNvSpPr/>
      </xdr:nvSpPr>
      <xdr:spPr>
        <a:xfrm>
          <a:off x="7810500" y="970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48504</xdr:rowOff>
    </xdr:from>
    <xdr:ext cx="599010" cy="259045"/>
    <xdr:sp macro="" textlink="">
      <xdr:nvSpPr>
        <xdr:cNvPr id="378" name="テキスト ボックス 377"/>
        <xdr:cNvSpPr txBox="1"/>
      </xdr:nvSpPr>
      <xdr:spPr>
        <a:xfrm>
          <a:off x="7561794" y="947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109901</xdr:rowOff>
    </xdr:from>
    <xdr:to>
      <xdr:col>10</xdr:col>
      <xdr:colOff>155575</xdr:colOff>
      <xdr:row>58</xdr:row>
      <xdr:rowOff>40051</xdr:rowOff>
    </xdr:to>
    <xdr:sp macro="" textlink="">
      <xdr:nvSpPr>
        <xdr:cNvPr id="379" name="円/楕円 378"/>
        <xdr:cNvSpPr/>
      </xdr:nvSpPr>
      <xdr:spPr>
        <a:xfrm>
          <a:off x="6921500" y="98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31178</xdr:rowOff>
    </xdr:from>
    <xdr:ext cx="534377" cy="259045"/>
    <xdr:sp macro="" textlink="">
      <xdr:nvSpPr>
        <xdr:cNvPr id="380" name="テキスト ボックス 379"/>
        <xdr:cNvSpPr txBox="1"/>
      </xdr:nvSpPr>
      <xdr:spPr>
        <a:xfrm>
          <a:off x="6705111" y="99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35965</xdr:rowOff>
    </xdr:from>
    <xdr:to>
      <xdr:col>15</xdr:col>
      <xdr:colOff>180975</xdr:colOff>
      <xdr:row>78</xdr:row>
      <xdr:rowOff>14294</xdr:rowOff>
    </xdr:to>
    <xdr:cxnSp macro="">
      <xdr:nvCxnSpPr>
        <xdr:cNvPr id="409" name="直線コネクタ 408"/>
        <xdr:cNvCxnSpPr/>
      </xdr:nvCxnSpPr>
      <xdr:spPr>
        <a:xfrm flipV="1">
          <a:off x="9639300" y="13237615"/>
          <a:ext cx="838200" cy="14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103929</xdr:rowOff>
    </xdr:from>
    <xdr:ext cx="534377" cy="259045"/>
    <xdr:sp macro="" textlink="">
      <xdr:nvSpPr>
        <xdr:cNvPr id="413" name="テキスト ボックス 412"/>
        <xdr:cNvSpPr txBox="1"/>
      </xdr:nvSpPr>
      <xdr:spPr>
        <a:xfrm>
          <a:off x="9372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156615</xdr:rowOff>
    </xdr:from>
    <xdr:to>
      <xdr:col>15</xdr:col>
      <xdr:colOff>231775</xdr:colOff>
      <xdr:row>77</xdr:row>
      <xdr:rowOff>86765</xdr:rowOff>
    </xdr:to>
    <xdr:sp macro="" textlink="">
      <xdr:nvSpPr>
        <xdr:cNvPr id="419" name="円/楕円 418"/>
        <xdr:cNvSpPr/>
      </xdr:nvSpPr>
      <xdr:spPr>
        <a:xfrm>
          <a:off x="10426700" y="131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8042</xdr:rowOff>
    </xdr:from>
    <xdr:ext cx="534377" cy="259045"/>
    <xdr:sp macro="" textlink="">
      <xdr:nvSpPr>
        <xdr:cNvPr id="420" name="普通建設事業費 （ うち新規整備　）該当値テキスト"/>
        <xdr:cNvSpPr txBox="1"/>
      </xdr:nvSpPr>
      <xdr:spPr>
        <a:xfrm>
          <a:off x="10528300" y="130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134944</xdr:rowOff>
    </xdr:from>
    <xdr:to>
      <xdr:col>14</xdr:col>
      <xdr:colOff>79375</xdr:colOff>
      <xdr:row>78</xdr:row>
      <xdr:rowOff>65094</xdr:rowOff>
    </xdr:to>
    <xdr:sp macro="" textlink="">
      <xdr:nvSpPr>
        <xdr:cNvPr id="421" name="円/楕円 420"/>
        <xdr:cNvSpPr/>
      </xdr:nvSpPr>
      <xdr:spPr>
        <a:xfrm>
          <a:off x="9588500" y="133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81621</xdr:rowOff>
    </xdr:from>
    <xdr:ext cx="534377" cy="259045"/>
    <xdr:sp macro="" textlink="">
      <xdr:nvSpPr>
        <xdr:cNvPr id="422" name="テキスト ボックス 421"/>
        <xdr:cNvSpPr txBox="1"/>
      </xdr:nvSpPr>
      <xdr:spPr>
        <a:xfrm>
          <a:off x="9372111" y="131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85979</xdr:rowOff>
    </xdr:from>
    <xdr:to>
      <xdr:col>15</xdr:col>
      <xdr:colOff>180975</xdr:colOff>
      <xdr:row>97</xdr:row>
      <xdr:rowOff>100893</xdr:rowOff>
    </xdr:to>
    <xdr:cxnSp macro="">
      <xdr:nvCxnSpPr>
        <xdr:cNvPr id="449" name="直線コネクタ 448"/>
        <xdr:cNvCxnSpPr/>
      </xdr:nvCxnSpPr>
      <xdr:spPr>
        <a:xfrm flipV="1">
          <a:off x="9639300" y="16716629"/>
          <a:ext cx="8382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3" name="テキスト ボックス 452"/>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35179</xdr:rowOff>
    </xdr:from>
    <xdr:to>
      <xdr:col>15</xdr:col>
      <xdr:colOff>231775</xdr:colOff>
      <xdr:row>97</xdr:row>
      <xdr:rowOff>136779</xdr:rowOff>
    </xdr:to>
    <xdr:sp macro="" textlink="">
      <xdr:nvSpPr>
        <xdr:cNvPr id="459" name="円/楕円 458"/>
        <xdr:cNvSpPr/>
      </xdr:nvSpPr>
      <xdr:spPr>
        <a:xfrm>
          <a:off x="10426700" y="166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58056</xdr:rowOff>
    </xdr:from>
    <xdr:ext cx="534377" cy="259045"/>
    <xdr:sp macro="" textlink="">
      <xdr:nvSpPr>
        <xdr:cNvPr id="460" name="普通建設事業費 （ うち更新整備　）該当値テキスト"/>
        <xdr:cNvSpPr txBox="1"/>
      </xdr:nvSpPr>
      <xdr:spPr>
        <a:xfrm>
          <a:off x="10528300" y="165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50093</xdr:rowOff>
    </xdr:from>
    <xdr:to>
      <xdr:col>14</xdr:col>
      <xdr:colOff>79375</xdr:colOff>
      <xdr:row>97</xdr:row>
      <xdr:rowOff>151693</xdr:rowOff>
    </xdr:to>
    <xdr:sp macro="" textlink="">
      <xdr:nvSpPr>
        <xdr:cNvPr id="461" name="円/楕円 460"/>
        <xdr:cNvSpPr/>
      </xdr:nvSpPr>
      <xdr:spPr>
        <a:xfrm>
          <a:off x="9588500" y="166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168220</xdr:rowOff>
    </xdr:from>
    <xdr:ext cx="534377" cy="259045"/>
    <xdr:sp macro="" textlink="">
      <xdr:nvSpPr>
        <xdr:cNvPr id="462" name="テキスト ボックス 461"/>
        <xdr:cNvSpPr txBox="1"/>
      </xdr:nvSpPr>
      <xdr:spPr>
        <a:xfrm>
          <a:off x="9372111" y="1645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115354</xdr:rowOff>
    </xdr:from>
    <xdr:to>
      <xdr:col>23</xdr:col>
      <xdr:colOff>517525</xdr:colOff>
      <xdr:row>38</xdr:row>
      <xdr:rowOff>4083</xdr:rowOff>
    </xdr:to>
    <xdr:cxnSp macro="">
      <xdr:nvCxnSpPr>
        <xdr:cNvPr id="487" name="直線コネクタ 486"/>
        <xdr:cNvCxnSpPr/>
      </xdr:nvCxnSpPr>
      <xdr:spPr>
        <a:xfrm flipV="1">
          <a:off x="15481300" y="6459004"/>
          <a:ext cx="8382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62719</xdr:rowOff>
    </xdr:from>
    <xdr:to>
      <xdr:col>22</xdr:col>
      <xdr:colOff>365125</xdr:colOff>
      <xdr:row>38</xdr:row>
      <xdr:rowOff>4083</xdr:rowOff>
    </xdr:to>
    <xdr:cxnSp macro="">
      <xdr:nvCxnSpPr>
        <xdr:cNvPr id="490" name="直線コネクタ 489"/>
        <xdr:cNvCxnSpPr/>
      </xdr:nvCxnSpPr>
      <xdr:spPr>
        <a:xfrm>
          <a:off x="14592300" y="6406369"/>
          <a:ext cx="8890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62719</xdr:rowOff>
    </xdr:from>
    <xdr:to>
      <xdr:col>21</xdr:col>
      <xdr:colOff>161925</xdr:colOff>
      <xdr:row>37</xdr:row>
      <xdr:rowOff>142500</xdr:rowOff>
    </xdr:to>
    <xdr:cxnSp macro="">
      <xdr:nvCxnSpPr>
        <xdr:cNvPr id="493" name="直線コネクタ 492"/>
        <xdr:cNvCxnSpPr/>
      </xdr:nvCxnSpPr>
      <xdr:spPr>
        <a:xfrm flipV="1">
          <a:off x="13703300" y="6406369"/>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74663</xdr:rowOff>
    </xdr:from>
    <xdr:to>
      <xdr:col>19</xdr:col>
      <xdr:colOff>644525</xdr:colOff>
      <xdr:row>37</xdr:row>
      <xdr:rowOff>142500</xdr:rowOff>
    </xdr:to>
    <xdr:cxnSp macro="">
      <xdr:nvCxnSpPr>
        <xdr:cNvPr id="496" name="直線コネクタ 495"/>
        <xdr:cNvCxnSpPr/>
      </xdr:nvCxnSpPr>
      <xdr:spPr>
        <a:xfrm>
          <a:off x="12814300" y="6418313"/>
          <a:ext cx="889000" cy="6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64554</xdr:rowOff>
    </xdr:from>
    <xdr:to>
      <xdr:col>23</xdr:col>
      <xdr:colOff>568325</xdr:colOff>
      <xdr:row>37</xdr:row>
      <xdr:rowOff>166154</xdr:rowOff>
    </xdr:to>
    <xdr:sp macro="" textlink="">
      <xdr:nvSpPr>
        <xdr:cNvPr id="506" name="円/楕円 505"/>
        <xdr:cNvSpPr/>
      </xdr:nvSpPr>
      <xdr:spPr>
        <a:xfrm>
          <a:off x="16268700" y="64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32637</xdr:rowOff>
    </xdr:from>
    <xdr:ext cx="469744" cy="259045"/>
    <xdr:sp macro="" textlink="">
      <xdr:nvSpPr>
        <xdr:cNvPr id="507" name="災害復旧事業費該当値テキスト"/>
        <xdr:cNvSpPr txBox="1"/>
      </xdr:nvSpPr>
      <xdr:spPr>
        <a:xfrm>
          <a:off x="16370300" y="637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124733</xdr:rowOff>
    </xdr:from>
    <xdr:to>
      <xdr:col>22</xdr:col>
      <xdr:colOff>415925</xdr:colOff>
      <xdr:row>38</xdr:row>
      <xdr:rowOff>54883</xdr:rowOff>
    </xdr:to>
    <xdr:sp macro="" textlink="">
      <xdr:nvSpPr>
        <xdr:cNvPr id="508" name="円/楕円 507"/>
        <xdr:cNvSpPr/>
      </xdr:nvSpPr>
      <xdr:spPr>
        <a:xfrm>
          <a:off x="15430500" y="64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46010</xdr:rowOff>
    </xdr:from>
    <xdr:ext cx="378565" cy="259045"/>
    <xdr:sp macro="" textlink="">
      <xdr:nvSpPr>
        <xdr:cNvPr id="509" name="テキスト ボックス 508"/>
        <xdr:cNvSpPr txBox="1"/>
      </xdr:nvSpPr>
      <xdr:spPr>
        <a:xfrm>
          <a:off x="15292017" y="656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11919</xdr:rowOff>
    </xdr:from>
    <xdr:to>
      <xdr:col>21</xdr:col>
      <xdr:colOff>212725</xdr:colOff>
      <xdr:row>37</xdr:row>
      <xdr:rowOff>113519</xdr:rowOff>
    </xdr:to>
    <xdr:sp macro="" textlink="">
      <xdr:nvSpPr>
        <xdr:cNvPr id="510" name="円/楕円 509"/>
        <xdr:cNvSpPr/>
      </xdr:nvSpPr>
      <xdr:spPr>
        <a:xfrm>
          <a:off x="14541500" y="63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104646</xdr:rowOff>
    </xdr:from>
    <xdr:ext cx="469744" cy="259045"/>
    <xdr:sp macro="" textlink="">
      <xdr:nvSpPr>
        <xdr:cNvPr id="511" name="テキスト ボックス 510"/>
        <xdr:cNvSpPr txBox="1"/>
      </xdr:nvSpPr>
      <xdr:spPr>
        <a:xfrm>
          <a:off x="14357427" y="644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91700</xdr:rowOff>
    </xdr:from>
    <xdr:to>
      <xdr:col>20</xdr:col>
      <xdr:colOff>9525</xdr:colOff>
      <xdr:row>38</xdr:row>
      <xdr:rowOff>21850</xdr:rowOff>
    </xdr:to>
    <xdr:sp macro="" textlink="">
      <xdr:nvSpPr>
        <xdr:cNvPr id="512" name="円/楕円 511"/>
        <xdr:cNvSpPr/>
      </xdr:nvSpPr>
      <xdr:spPr>
        <a:xfrm>
          <a:off x="13652500" y="64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12978</xdr:rowOff>
    </xdr:from>
    <xdr:ext cx="378565" cy="259045"/>
    <xdr:sp macro="" textlink="">
      <xdr:nvSpPr>
        <xdr:cNvPr id="513" name="テキスト ボックス 512"/>
        <xdr:cNvSpPr txBox="1"/>
      </xdr:nvSpPr>
      <xdr:spPr>
        <a:xfrm>
          <a:off x="13514017" y="65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23863</xdr:rowOff>
    </xdr:from>
    <xdr:to>
      <xdr:col>18</xdr:col>
      <xdr:colOff>492125</xdr:colOff>
      <xdr:row>37</xdr:row>
      <xdr:rowOff>125463</xdr:rowOff>
    </xdr:to>
    <xdr:sp macro="" textlink="">
      <xdr:nvSpPr>
        <xdr:cNvPr id="514" name="円/楕円 513"/>
        <xdr:cNvSpPr/>
      </xdr:nvSpPr>
      <xdr:spPr>
        <a:xfrm>
          <a:off x="12763500" y="6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116590</xdr:rowOff>
    </xdr:from>
    <xdr:ext cx="469744" cy="259045"/>
    <xdr:sp macro="" textlink="">
      <xdr:nvSpPr>
        <xdr:cNvPr id="515" name="テキスト ボックス 514"/>
        <xdr:cNvSpPr txBox="1"/>
      </xdr:nvSpPr>
      <xdr:spPr>
        <a:xfrm>
          <a:off x="12579427" y="64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32455</xdr:rowOff>
    </xdr:from>
    <xdr:to>
      <xdr:col>23</xdr:col>
      <xdr:colOff>517525</xdr:colOff>
      <xdr:row>76</xdr:row>
      <xdr:rowOff>52801</xdr:rowOff>
    </xdr:to>
    <xdr:cxnSp macro="">
      <xdr:nvCxnSpPr>
        <xdr:cNvPr id="597" name="直線コネクタ 596"/>
        <xdr:cNvCxnSpPr/>
      </xdr:nvCxnSpPr>
      <xdr:spPr>
        <a:xfrm flipV="1">
          <a:off x="15481300" y="13062655"/>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598"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52801</xdr:rowOff>
    </xdr:from>
    <xdr:to>
      <xdr:col>22</xdr:col>
      <xdr:colOff>365125</xdr:colOff>
      <xdr:row>76</xdr:row>
      <xdr:rowOff>65405</xdr:rowOff>
    </xdr:to>
    <xdr:cxnSp macro="">
      <xdr:nvCxnSpPr>
        <xdr:cNvPr id="600" name="直線コネクタ 599"/>
        <xdr:cNvCxnSpPr/>
      </xdr:nvCxnSpPr>
      <xdr:spPr>
        <a:xfrm flipV="1">
          <a:off x="14592300" y="13083001"/>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02" name="テキスト ボックス 601"/>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65405</xdr:rowOff>
    </xdr:from>
    <xdr:to>
      <xdr:col>21</xdr:col>
      <xdr:colOff>161925</xdr:colOff>
      <xdr:row>76</xdr:row>
      <xdr:rowOff>86908</xdr:rowOff>
    </xdr:to>
    <xdr:cxnSp macro="">
      <xdr:nvCxnSpPr>
        <xdr:cNvPr id="603" name="直線コネクタ 602"/>
        <xdr:cNvCxnSpPr/>
      </xdr:nvCxnSpPr>
      <xdr:spPr>
        <a:xfrm flipV="1">
          <a:off x="13703300" y="13095605"/>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05" name="テキスト ボックス 604"/>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70259</xdr:rowOff>
    </xdr:from>
    <xdr:to>
      <xdr:col>19</xdr:col>
      <xdr:colOff>644525</xdr:colOff>
      <xdr:row>76</xdr:row>
      <xdr:rowOff>86908</xdr:rowOff>
    </xdr:to>
    <xdr:cxnSp macro="">
      <xdr:nvCxnSpPr>
        <xdr:cNvPr id="606" name="直線コネクタ 605"/>
        <xdr:cNvCxnSpPr/>
      </xdr:nvCxnSpPr>
      <xdr:spPr>
        <a:xfrm>
          <a:off x="12814300" y="1310045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08" name="テキスト ボックス 607"/>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0" name="テキスト ボックス 609"/>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153105</xdr:rowOff>
    </xdr:from>
    <xdr:to>
      <xdr:col>23</xdr:col>
      <xdr:colOff>568325</xdr:colOff>
      <xdr:row>76</xdr:row>
      <xdr:rowOff>83255</xdr:rowOff>
    </xdr:to>
    <xdr:sp macro="" textlink="">
      <xdr:nvSpPr>
        <xdr:cNvPr id="616" name="円/楕円 615"/>
        <xdr:cNvSpPr/>
      </xdr:nvSpPr>
      <xdr:spPr>
        <a:xfrm>
          <a:off x="16268700" y="130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4533</xdr:rowOff>
    </xdr:from>
    <xdr:ext cx="534377" cy="259045"/>
    <xdr:sp macro="" textlink="">
      <xdr:nvSpPr>
        <xdr:cNvPr id="617" name="公債費該当値テキスト"/>
        <xdr:cNvSpPr txBox="1"/>
      </xdr:nvSpPr>
      <xdr:spPr>
        <a:xfrm>
          <a:off x="16370300" y="128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69,074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2001</xdr:rowOff>
    </xdr:from>
    <xdr:to>
      <xdr:col>22</xdr:col>
      <xdr:colOff>415925</xdr:colOff>
      <xdr:row>76</xdr:row>
      <xdr:rowOff>103601</xdr:rowOff>
    </xdr:to>
    <xdr:sp macro="" textlink="">
      <xdr:nvSpPr>
        <xdr:cNvPr id="618" name="円/楕円 617"/>
        <xdr:cNvSpPr/>
      </xdr:nvSpPr>
      <xdr:spPr>
        <a:xfrm>
          <a:off x="15430500" y="130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120128</xdr:rowOff>
    </xdr:from>
    <xdr:ext cx="534377" cy="259045"/>
    <xdr:sp macro="" textlink="">
      <xdr:nvSpPr>
        <xdr:cNvPr id="619" name="テキスト ボックス 618"/>
        <xdr:cNvSpPr txBox="1"/>
      </xdr:nvSpPr>
      <xdr:spPr>
        <a:xfrm>
          <a:off x="15214111" y="1280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14605</xdr:rowOff>
    </xdr:from>
    <xdr:to>
      <xdr:col>21</xdr:col>
      <xdr:colOff>212725</xdr:colOff>
      <xdr:row>76</xdr:row>
      <xdr:rowOff>116205</xdr:rowOff>
    </xdr:to>
    <xdr:sp macro="" textlink="">
      <xdr:nvSpPr>
        <xdr:cNvPr id="620" name="円/楕円 619"/>
        <xdr:cNvSpPr/>
      </xdr:nvSpPr>
      <xdr:spPr>
        <a:xfrm>
          <a:off x="14541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132732</xdr:rowOff>
    </xdr:from>
    <xdr:ext cx="534377" cy="259045"/>
    <xdr:sp macro="" textlink="">
      <xdr:nvSpPr>
        <xdr:cNvPr id="621" name="テキスト ボックス 620"/>
        <xdr:cNvSpPr txBox="1"/>
      </xdr:nvSpPr>
      <xdr:spPr>
        <a:xfrm>
          <a:off x="14325111" y="128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36108</xdr:rowOff>
    </xdr:from>
    <xdr:to>
      <xdr:col>20</xdr:col>
      <xdr:colOff>9525</xdr:colOff>
      <xdr:row>76</xdr:row>
      <xdr:rowOff>137708</xdr:rowOff>
    </xdr:to>
    <xdr:sp macro="" textlink="">
      <xdr:nvSpPr>
        <xdr:cNvPr id="622" name="円/楕円 621"/>
        <xdr:cNvSpPr/>
      </xdr:nvSpPr>
      <xdr:spPr>
        <a:xfrm>
          <a:off x="13652500" y="130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154236</xdr:rowOff>
    </xdr:from>
    <xdr:ext cx="534377" cy="259045"/>
    <xdr:sp macro="" textlink="">
      <xdr:nvSpPr>
        <xdr:cNvPr id="623" name="テキスト ボックス 622"/>
        <xdr:cNvSpPr txBox="1"/>
      </xdr:nvSpPr>
      <xdr:spPr>
        <a:xfrm>
          <a:off x="13436111" y="128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19459</xdr:rowOff>
    </xdr:from>
    <xdr:to>
      <xdr:col>18</xdr:col>
      <xdr:colOff>492125</xdr:colOff>
      <xdr:row>76</xdr:row>
      <xdr:rowOff>121059</xdr:rowOff>
    </xdr:to>
    <xdr:sp macro="" textlink="">
      <xdr:nvSpPr>
        <xdr:cNvPr id="624" name="円/楕円 623"/>
        <xdr:cNvSpPr/>
      </xdr:nvSpPr>
      <xdr:spPr>
        <a:xfrm>
          <a:off x="12763500" y="130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137586</xdr:rowOff>
    </xdr:from>
    <xdr:ext cx="534377" cy="259045"/>
    <xdr:sp macro="" textlink="">
      <xdr:nvSpPr>
        <xdr:cNvPr id="625" name="テキスト ボックス 624"/>
        <xdr:cNvSpPr txBox="1"/>
      </xdr:nvSpPr>
      <xdr:spPr>
        <a:xfrm>
          <a:off x="12547111" y="1282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28739</xdr:rowOff>
    </xdr:from>
    <xdr:to>
      <xdr:col>23</xdr:col>
      <xdr:colOff>517525</xdr:colOff>
      <xdr:row>98</xdr:row>
      <xdr:rowOff>32486</xdr:rowOff>
    </xdr:to>
    <xdr:cxnSp macro="">
      <xdr:nvCxnSpPr>
        <xdr:cNvPr id="654" name="直線コネクタ 653"/>
        <xdr:cNvCxnSpPr/>
      </xdr:nvCxnSpPr>
      <xdr:spPr>
        <a:xfrm flipV="1">
          <a:off x="15481300" y="16830839"/>
          <a:ext cx="8382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58750</xdr:rowOff>
    </xdr:from>
    <xdr:to>
      <xdr:col>22</xdr:col>
      <xdr:colOff>365125</xdr:colOff>
      <xdr:row>98</xdr:row>
      <xdr:rowOff>32486</xdr:rowOff>
    </xdr:to>
    <xdr:cxnSp macro="">
      <xdr:nvCxnSpPr>
        <xdr:cNvPr id="657" name="直線コネクタ 656"/>
        <xdr:cNvCxnSpPr/>
      </xdr:nvCxnSpPr>
      <xdr:spPr>
        <a:xfrm>
          <a:off x="14592300" y="16517950"/>
          <a:ext cx="889000" cy="3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58750</xdr:rowOff>
    </xdr:from>
    <xdr:to>
      <xdr:col>21</xdr:col>
      <xdr:colOff>161925</xdr:colOff>
      <xdr:row>97</xdr:row>
      <xdr:rowOff>130263</xdr:rowOff>
    </xdr:to>
    <xdr:cxnSp macro="">
      <xdr:nvCxnSpPr>
        <xdr:cNvPr id="660" name="直線コネクタ 659"/>
        <xdr:cNvCxnSpPr/>
      </xdr:nvCxnSpPr>
      <xdr:spPr>
        <a:xfrm flipV="1">
          <a:off x="13703300" y="16517950"/>
          <a:ext cx="889000" cy="2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2" name="テキスト ボックス 661"/>
        <xdr:cNvSpPr txBox="1"/>
      </xdr:nvSpPr>
      <xdr:spPr>
        <a:xfrm>
          <a:off x="14325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130263</xdr:rowOff>
    </xdr:from>
    <xdr:to>
      <xdr:col>19</xdr:col>
      <xdr:colOff>644525</xdr:colOff>
      <xdr:row>97</xdr:row>
      <xdr:rowOff>143663</xdr:rowOff>
    </xdr:to>
    <xdr:cxnSp macro="">
      <xdr:nvCxnSpPr>
        <xdr:cNvPr id="663" name="直線コネクタ 662"/>
        <xdr:cNvCxnSpPr/>
      </xdr:nvCxnSpPr>
      <xdr:spPr>
        <a:xfrm flipV="1">
          <a:off x="12814300" y="16760913"/>
          <a:ext cx="8890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149389</xdr:rowOff>
    </xdr:from>
    <xdr:to>
      <xdr:col>23</xdr:col>
      <xdr:colOff>568325</xdr:colOff>
      <xdr:row>98</xdr:row>
      <xdr:rowOff>79539</xdr:rowOff>
    </xdr:to>
    <xdr:sp macro="" textlink="">
      <xdr:nvSpPr>
        <xdr:cNvPr id="673" name="円/楕円 672"/>
        <xdr:cNvSpPr/>
      </xdr:nvSpPr>
      <xdr:spPr>
        <a:xfrm>
          <a:off x="16268700" y="167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127816</xdr:rowOff>
    </xdr:from>
    <xdr:ext cx="534377" cy="259045"/>
    <xdr:sp macro="" textlink="">
      <xdr:nvSpPr>
        <xdr:cNvPr id="674" name="積立金該当値テキスト"/>
        <xdr:cNvSpPr txBox="1"/>
      </xdr:nvSpPr>
      <xdr:spPr>
        <a:xfrm>
          <a:off x="16370300" y="1675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153136</xdr:rowOff>
    </xdr:from>
    <xdr:to>
      <xdr:col>22</xdr:col>
      <xdr:colOff>415925</xdr:colOff>
      <xdr:row>98</xdr:row>
      <xdr:rowOff>83286</xdr:rowOff>
    </xdr:to>
    <xdr:sp macro="" textlink="">
      <xdr:nvSpPr>
        <xdr:cNvPr id="675" name="円/楕円 674"/>
        <xdr:cNvSpPr/>
      </xdr:nvSpPr>
      <xdr:spPr>
        <a:xfrm>
          <a:off x="15430500" y="167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74413</xdr:rowOff>
    </xdr:from>
    <xdr:ext cx="534377" cy="259045"/>
    <xdr:sp macro="" textlink="">
      <xdr:nvSpPr>
        <xdr:cNvPr id="676" name="テキスト ボックス 675"/>
        <xdr:cNvSpPr txBox="1"/>
      </xdr:nvSpPr>
      <xdr:spPr>
        <a:xfrm>
          <a:off x="15214111" y="168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7950</xdr:rowOff>
    </xdr:from>
    <xdr:to>
      <xdr:col>21</xdr:col>
      <xdr:colOff>212725</xdr:colOff>
      <xdr:row>96</xdr:row>
      <xdr:rowOff>109550</xdr:rowOff>
    </xdr:to>
    <xdr:sp macro="" textlink="">
      <xdr:nvSpPr>
        <xdr:cNvPr id="677" name="円/楕円 676"/>
        <xdr:cNvSpPr/>
      </xdr:nvSpPr>
      <xdr:spPr>
        <a:xfrm>
          <a:off x="14541500" y="164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126077</xdr:rowOff>
    </xdr:from>
    <xdr:ext cx="534377" cy="259045"/>
    <xdr:sp macro="" textlink="">
      <xdr:nvSpPr>
        <xdr:cNvPr id="678" name="テキスト ボックス 677"/>
        <xdr:cNvSpPr txBox="1"/>
      </xdr:nvSpPr>
      <xdr:spPr>
        <a:xfrm>
          <a:off x="14325111" y="162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79463</xdr:rowOff>
    </xdr:from>
    <xdr:to>
      <xdr:col>20</xdr:col>
      <xdr:colOff>9525</xdr:colOff>
      <xdr:row>98</xdr:row>
      <xdr:rowOff>9613</xdr:rowOff>
    </xdr:to>
    <xdr:sp macro="" textlink="">
      <xdr:nvSpPr>
        <xdr:cNvPr id="679" name="円/楕円 678"/>
        <xdr:cNvSpPr/>
      </xdr:nvSpPr>
      <xdr:spPr>
        <a:xfrm>
          <a:off x="13652500" y="167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740</xdr:rowOff>
    </xdr:from>
    <xdr:ext cx="534377" cy="259045"/>
    <xdr:sp macro="" textlink="">
      <xdr:nvSpPr>
        <xdr:cNvPr id="680" name="テキスト ボックス 679"/>
        <xdr:cNvSpPr txBox="1"/>
      </xdr:nvSpPr>
      <xdr:spPr>
        <a:xfrm>
          <a:off x="13436111" y="168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92863</xdr:rowOff>
    </xdr:from>
    <xdr:to>
      <xdr:col>18</xdr:col>
      <xdr:colOff>492125</xdr:colOff>
      <xdr:row>98</xdr:row>
      <xdr:rowOff>23013</xdr:rowOff>
    </xdr:to>
    <xdr:sp macro="" textlink="">
      <xdr:nvSpPr>
        <xdr:cNvPr id="681" name="円/楕円 680"/>
        <xdr:cNvSpPr/>
      </xdr:nvSpPr>
      <xdr:spPr>
        <a:xfrm>
          <a:off x="12763500" y="167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14140</xdr:rowOff>
    </xdr:from>
    <xdr:ext cx="534377" cy="259045"/>
    <xdr:sp macro="" textlink="">
      <xdr:nvSpPr>
        <xdr:cNvPr id="682" name="テキスト ボックス 681"/>
        <xdr:cNvSpPr txBox="1"/>
      </xdr:nvSpPr>
      <xdr:spPr>
        <a:xfrm>
          <a:off x="12547111" y="168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3" name="直線コネクタ 69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4" name="テキスト ボックス 69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5" name="直線コネクタ 69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6" name="テキスト ボックス 69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7" name="直線コネクタ 69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8" name="テキスト ボックス 69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9" name="直線コネクタ 69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0" name="テキスト ボックス 69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143769</xdr:rowOff>
    </xdr:from>
    <xdr:to>
      <xdr:col>32</xdr:col>
      <xdr:colOff>186689</xdr:colOff>
      <xdr:row>38</xdr:row>
      <xdr:rowOff>139700</xdr:rowOff>
    </xdr:to>
    <xdr:cxnSp macro="">
      <xdr:nvCxnSpPr>
        <xdr:cNvPr id="704" name="直線コネクタ 703"/>
        <xdr:cNvCxnSpPr/>
      </xdr:nvCxnSpPr>
      <xdr:spPr>
        <a:xfrm flipV="1">
          <a:off x="22159595" y="6315969"/>
          <a:ext cx="1269" cy="338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8338</xdr:rowOff>
    </xdr:from>
    <xdr:ext cx="249299" cy="259045"/>
    <xdr:sp macro="" textlink="">
      <xdr:nvSpPr>
        <xdr:cNvPr id="705" name="投資及び出資金最小値テキスト"/>
        <xdr:cNvSpPr txBox="1"/>
      </xdr:nvSpPr>
      <xdr:spPr>
        <a:xfrm>
          <a:off x="22212300" y="6694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6" name="直線コネクタ 70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90446</xdr:rowOff>
    </xdr:from>
    <xdr:ext cx="469744" cy="259045"/>
    <xdr:sp macro="" textlink="">
      <xdr:nvSpPr>
        <xdr:cNvPr id="707" name="投資及び出資金最大値テキスト"/>
        <xdr:cNvSpPr txBox="1"/>
      </xdr:nvSpPr>
      <xdr:spPr>
        <a:xfrm>
          <a:off x="22212300" y="609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36</xdr:row>
      <xdr:rowOff>143769</xdr:rowOff>
    </xdr:from>
    <xdr:to>
      <xdr:col>32</xdr:col>
      <xdr:colOff>276225</xdr:colOff>
      <xdr:row>36</xdr:row>
      <xdr:rowOff>143769</xdr:rowOff>
    </xdr:to>
    <xdr:cxnSp macro="">
      <xdr:nvCxnSpPr>
        <xdr:cNvPr id="708" name="直線コネクタ 707"/>
        <xdr:cNvCxnSpPr/>
      </xdr:nvCxnSpPr>
      <xdr:spPr>
        <a:xfrm>
          <a:off x="22072600" y="631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9" name="直線コネクタ 70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97238</xdr:rowOff>
    </xdr:from>
    <xdr:ext cx="378565" cy="259045"/>
    <xdr:sp macro="" textlink="">
      <xdr:nvSpPr>
        <xdr:cNvPr id="710" name="投資及び出資金平均値テキスト"/>
        <xdr:cNvSpPr txBox="1"/>
      </xdr:nvSpPr>
      <xdr:spPr>
        <a:xfrm>
          <a:off x="22212300" y="64408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74361</xdr:rowOff>
    </xdr:from>
    <xdr:to>
      <xdr:col>32</xdr:col>
      <xdr:colOff>238125</xdr:colOff>
      <xdr:row>39</xdr:row>
      <xdr:rowOff>4511</xdr:rowOff>
    </xdr:to>
    <xdr:sp macro="" textlink="">
      <xdr:nvSpPr>
        <xdr:cNvPr id="711" name="フローチャート : 判断 710"/>
        <xdr:cNvSpPr/>
      </xdr:nvSpPr>
      <xdr:spPr>
        <a:xfrm>
          <a:off x="22110700" y="658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2" name="直線コネクタ 71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3" name="フローチャート : 判断 712"/>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161398</xdr:rowOff>
    </xdr:from>
    <xdr:ext cx="378565" cy="259045"/>
    <xdr:sp macro="" textlink="">
      <xdr:nvSpPr>
        <xdr:cNvPr id="714" name="テキスト ボックス 713"/>
        <xdr:cNvSpPr txBox="1"/>
      </xdr:nvSpPr>
      <xdr:spPr>
        <a:xfrm>
          <a:off x="21134017" y="633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5" name="直線コネクタ 71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16" name="フローチャート : 判断 715"/>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163456</xdr:rowOff>
    </xdr:from>
    <xdr:ext cx="378565" cy="259045"/>
    <xdr:sp macro="" textlink="">
      <xdr:nvSpPr>
        <xdr:cNvPr id="717" name="テキスト ボックス 716"/>
        <xdr:cNvSpPr txBox="1"/>
      </xdr:nvSpPr>
      <xdr:spPr>
        <a:xfrm>
          <a:off x="20245017" y="633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17262</xdr:rowOff>
    </xdr:from>
    <xdr:to>
      <xdr:col>28</xdr:col>
      <xdr:colOff>314325</xdr:colOff>
      <xdr:row>38</xdr:row>
      <xdr:rowOff>139700</xdr:rowOff>
    </xdr:to>
    <xdr:cxnSp macro="">
      <xdr:nvCxnSpPr>
        <xdr:cNvPr id="718" name="直線コネクタ 717"/>
        <xdr:cNvCxnSpPr/>
      </xdr:nvCxnSpPr>
      <xdr:spPr>
        <a:xfrm>
          <a:off x="18656300" y="5503662"/>
          <a:ext cx="889000" cy="115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19" name="フローチャート : 判断 718"/>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20" name="テキスト ボックス 719"/>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1" name="フローチャート : 判断 720"/>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121505</xdr:rowOff>
    </xdr:from>
    <xdr:ext cx="469744" cy="259045"/>
    <xdr:sp macro="" textlink="">
      <xdr:nvSpPr>
        <xdr:cNvPr id="722" name="テキスト ボックス 721"/>
        <xdr:cNvSpPr txBox="1"/>
      </xdr:nvSpPr>
      <xdr:spPr>
        <a:xfrm>
          <a:off x="18421427" y="663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8" name="円/楕円 72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52788</xdr:rowOff>
    </xdr:from>
    <xdr:ext cx="249299" cy="259045"/>
    <xdr:sp macro="" textlink="">
      <xdr:nvSpPr>
        <xdr:cNvPr id="729" name="投資及び出資金該当値テキスト"/>
        <xdr:cNvSpPr txBox="1"/>
      </xdr:nvSpPr>
      <xdr:spPr>
        <a:xfrm>
          <a:off x="22212300" y="6567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0" name="円/楕円 72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1" name="テキスト ボックス 73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2" name="円/楕円 73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3" name="テキスト ボックス 73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4" name="円/楕円 73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5" name="テキスト ボックス 73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137912</xdr:rowOff>
    </xdr:from>
    <xdr:to>
      <xdr:col>27</xdr:col>
      <xdr:colOff>161925</xdr:colOff>
      <xdr:row>32</xdr:row>
      <xdr:rowOff>68062</xdr:rowOff>
    </xdr:to>
    <xdr:sp macro="" textlink="">
      <xdr:nvSpPr>
        <xdr:cNvPr id="736" name="円/楕円 735"/>
        <xdr:cNvSpPr/>
      </xdr:nvSpPr>
      <xdr:spPr>
        <a:xfrm>
          <a:off x="18605500" y="54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84589</xdr:rowOff>
    </xdr:from>
    <xdr:ext cx="534377" cy="259045"/>
    <xdr:sp macro="" textlink="">
      <xdr:nvSpPr>
        <xdr:cNvPr id="737" name="テキスト ボックス 736"/>
        <xdr:cNvSpPr txBox="1"/>
      </xdr:nvSpPr>
      <xdr:spPr>
        <a:xfrm>
          <a:off x="18389111" y="522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1" name="テキスト ボックス 75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3" name="テキスト ボックス 75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5" name="テキスト ボックス 75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7" name="テキスト ボックス 75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9" name="テキスト ボックス 75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1" name="直線コネクタ 760"/>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3" name="直線コネクタ 76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4"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5" name="直線コネクタ 764"/>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127508</xdr:rowOff>
    </xdr:from>
    <xdr:to>
      <xdr:col>32</xdr:col>
      <xdr:colOff>187325</xdr:colOff>
      <xdr:row>57</xdr:row>
      <xdr:rowOff>138176</xdr:rowOff>
    </xdr:to>
    <xdr:cxnSp macro="">
      <xdr:nvCxnSpPr>
        <xdr:cNvPr id="766" name="直線コネクタ 765"/>
        <xdr:cNvCxnSpPr/>
      </xdr:nvCxnSpPr>
      <xdr:spPr>
        <a:xfrm flipV="1">
          <a:off x="21323300" y="990015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151909</xdr:rowOff>
    </xdr:from>
    <xdr:ext cx="469744" cy="259045"/>
    <xdr:sp macro="" textlink="">
      <xdr:nvSpPr>
        <xdr:cNvPr id="767" name="貸付金平均値テキスト"/>
        <xdr:cNvSpPr txBox="1"/>
      </xdr:nvSpPr>
      <xdr:spPr>
        <a:xfrm>
          <a:off x="22212300" y="992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68" name="フローチャート : 判断 767"/>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44069</xdr:rowOff>
    </xdr:from>
    <xdr:to>
      <xdr:col>31</xdr:col>
      <xdr:colOff>34925</xdr:colOff>
      <xdr:row>57</xdr:row>
      <xdr:rowOff>138176</xdr:rowOff>
    </xdr:to>
    <xdr:cxnSp macro="">
      <xdr:nvCxnSpPr>
        <xdr:cNvPr id="769" name="直線コネクタ 768"/>
        <xdr:cNvCxnSpPr/>
      </xdr:nvCxnSpPr>
      <xdr:spPr>
        <a:xfrm>
          <a:off x="20434300" y="9130919"/>
          <a:ext cx="889000" cy="77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0" name="フローチャート : 判断 769"/>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33672</xdr:rowOff>
    </xdr:from>
    <xdr:ext cx="469744" cy="259045"/>
    <xdr:sp macro="" textlink="">
      <xdr:nvSpPr>
        <xdr:cNvPr id="771" name="テキスト ボックス 770"/>
        <xdr:cNvSpPr txBox="1"/>
      </xdr:nvSpPr>
      <xdr:spPr>
        <a:xfrm>
          <a:off x="21088427" y="997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44069</xdr:rowOff>
    </xdr:from>
    <xdr:to>
      <xdr:col>29</xdr:col>
      <xdr:colOff>517525</xdr:colOff>
      <xdr:row>57</xdr:row>
      <xdr:rowOff>66929</xdr:rowOff>
    </xdr:to>
    <xdr:cxnSp macro="">
      <xdr:nvCxnSpPr>
        <xdr:cNvPr id="772" name="直線コネクタ 771"/>
        <xdr:cNvCxnSpPr/>
      </xdr:nvCxnSpPr>
      <xdr:spPr>
        <a:xfrm flipV="1">
          <a:off x="19545300" y="9130919"/>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3" name="フローチャート : 判断 772"/>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109872</xdr:rowOff>
    </xdr:from>
    <xdr:ext cx="469744" cy="259045"/>
    <xdr:sp macro="" textlink="">
      <xdr:nvSpPr>
        <xdr:cNvPr id="774" name="テキスト ボックス 773"/>
        <xdr:cNvSpPr txBox="1"/>
      </xdr:nvSpPr>
      <xdr:spPr>
        <a:xfrm>
          <a:off x="20199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66929</xdr:rowOff>
    </xdr:from>
    <xdr:to>
      <xdr:col>28</xdr:col>
      <xdr:colOff>314325</xdr:colOff>
      <xdr:row>57</xdr:row>
      <xdr:rowOff>135890</xdr:rowOff>
    </xdr:to>
    <xdr:cxnSp macro="">
      <xdr:nvCxnSpPr>
        <xdr:cNvPr id="775" name="直線コネクタ 774"/>
        <xdr:cNvCxnSpPr/>
      </xdr:nvCxnSpPr>
      <xdr:spPr>
        <a:xfrm flipV="1">
          <a:off x="18656300" y="9839579"/>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6" name="フローチャート : 判断 775"/>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7" name="テキスト ボックス 776"/>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78" name="フローチャート : 判断 777"/>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79" name="テキスト ボックス 778"/>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76708</xdr:rowOff>
    </xdr:from>
    <xdr:to>
      <xdr:col>32</xdr:col>
      <xdr:colOff>238125</xdr:colOff>
      <xdr:row>58</xdr:row>
      <xdr:rowOff>6858</xdr:rowOff>
    </xdr:to>
    <xdr:sp macro="" textlink="">
      <xdr:nvSpPr>
        <xdr:cNvPr id="785" name="円/楕円 784"/>
        <xdr:cNvSpPr/>
      </xdr:nvSpPr>
      <xdr:spPr>
        <a:xfrm>
          <a:off x="22110700" y="98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99585</xdr:rowOff>
    </xdr:from>
    <xdr:ext cx="469744" cy="259045"/>
    <xdr:sp macro="" textlink="">
      <xdr:nvSpPr>
        <xdr:cNvPr id="786" name="貸付金該当値テキスト"/>
        <xdr:cNvSpPr txBox="1"/>
      </xdr:nvSpPr>
      <xdr:spPr>
        <a:xfrm>
          <a:off x="22212300"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87376</xdr:rowOff>
    </xdr:from>
    <xdr:to>
      <xdr:col>31</xdr:col>
      <xdr:colOff>85725</xdr:colOff>
      <xdr:row>58</xdr:row>
      <xdr:rowOff>17526</xdr:rowOff>
    </xdr:to>
    <xdr:sp macro="" textlink="">
      <xdr:nvSpPr>
        <xdr:cNvPr id="787" name="円/楕円 786"/>
        <xdr:cNvSpPr/>
      </xdr:nvSpPr>
      <xdr:spPr>
        <a:xfrm>
          <a:off x="21272500" y="98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34053</xdr:rowOff>
    </xdr:from>
    <xdr:ext cx="469744" cy="259045"/>
    <xdr:sp macro="" textlink="">
      <xdr:nvSpPr>
        <xdr:cNvPr id="788" name="テキスト ボックス 787"/>
        <xdr:cNvSpPr txBox="1"/>
      </xdr:nvSpPr>
      <xdr:spPr>
        <a:xfrm>
          <a:off x="21088427" y="963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164719</xdr:rowOff>
    </xdr:from>
    <xdr:to>
      <xdr:col>29</xdr:col>
      <xdr:colOff>568325</xdr:colOff>
      <xdr:row>53</xdr:row>
      <xdr:rowOff>94869</xdr:rowOff>
    </xdr:to>
    <xdr:sp macro="" textlink="">
      <xdr:nvSpPr>
        <xdr:cNvPr id="789" name="円/楕円 788"/>
        <xdr:cNvSpPr/>
      </xdr:nvSpPr>
      <xdr:spPr>
        <a:xfrm>
          <a:off x="20383500" y="908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51</xdr:row>
      <xdr:rowOff>111396</xdr:rowOff>
    </xdr:from>
    <xdr:ext cx="469744" cy="259045"/>
    <xdr:sp macro="" textlink="">
      <xdr:nvSpPr>
        <xdr:cNvPr id="790" name="テキスト ボックス 789"/>
        <xdr:cNvSpPr txBox="1"/>
      </xdr:nvSpPr>
      <xdr:spPr>
        <a:xfrm>
          <a:off x="20199427" y="885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16129</xdr:rowOff>
    </xdr:from>
    <xdr:to>
      <xdr:col>28</xdr:col>
      <xdr:colOff>365125</xdr:colOff>
      <xdr:row>57</xdr:row>
      <xdr:rowOff>117729</xdr:rowOff>
    </xdr:to>
    <xdr:sp macro="" textlink="">
      <xdr:nvSpPr>
        <xdr:cNvPr id="791" name="円/楕円 790"/>
        <xdr:cNvSpPr/>
      </xdr:nvSpPr>
      <xdr:spPr>
        <a:xfrm>
          <a:off x="19494500" y="97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108856</xdr:rowOff>
    </xdr:from>
    <xdr:ext cx="469744" cy="259045"/>
    <xdr:sp macro="" textlink="">
      <xdr:nvSpPr>
        <xdr:cNvPr id="792" name="テキスト ボックス 791"/>
        <xdr:cNvSpPr txBox="1"/>
      </xdr:nvSpPr>
      <xdr:spPr>
        <a:xfrm>
          <a:off x="19310427" y="98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85090</xdr:rowOff>
    </xdr:from>
    <xdr:to>
      <xdr:col>27</xdr:col>
      <xdr:colOff>161925</xdr:colOff>
      <xdr:row>58</xdr:row>
      <xdr:rowOff>15240</xdr:rowOff>
    </xdr:to>
    <xdr:sp macro="" textlink="">
      <xdr:nvSpPr>
        <xdr:cNvPr id="793" name="円/楕円 792"/>
        <xdr:cNvSpPr/>
      </xdr:nvSpPr>
      <xdr:spPr>
        <a:xfrm>
          <a:off x="18605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6367</xdr:rowOff>
    </xdr:from>
    <xdr:ext cx="469744" cy="259045"/>
    <xdr:sp macro="" textlink="">
      <xdr:nvSpPr>
        <xdr:cNvPr id="794" name="テキスト ボックス 793"/>
        <xdr:cNvSpPr txBox="1"/>
      </xdr:nvSpPr>
      <xdr:spPr>
        <a:xfrm>
          <a:off x="184214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6" name="直線コネクタ 80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7" name="テキスト ボックス 80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8" name="直線コネクタ 80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9" name="テキスト ボックス 80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0" name="直線コネクタ 80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1" name="テキスト ボックス 81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2" name="直線コネクタ 81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3" name="テキスト ボックス 81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4" name="直線コネクタ 81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5" name="テキスト ボックス 81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6" name="直線コネクタ 81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7" name="テキスト ボックス 81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1" name="直線コネクタ 820"/>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2"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3" name="直線コネクタ 822"/>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4"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5" name="直線コネクタ 824"/>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150999</xdr:rowOff>
    </xdr:from>
    <xdr:to>
      <xdr:col>32</xdr:col>
      <xdr:colOff>187325</xdr:colOff>
      <xdr:row>75</xdr:row>
      <xdr:rowOff>22118</xdr:rowOff>
    </xdr:to>
    <xdr:cxnSp macro="">
      <xdr:nvCxnSpPr>
        <xdr:cNvPr id="826" name="直線コネクタ 825"/>
        <xdr:cNvCxnSpPr/>
      </xdr:nvCxnSpPr>
      <xdr:spPr>
        <a:xfrm flipV="1">
          <a:off x="21323300" y="12838299"/>
          <a:ext cx="8382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27"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28" name="フローチャート : 判断 827"/>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22118</xdr:rowOff>
    </xdr:from>
    <xdr:to>
      <xdr:col>31</xdr:col>
      <xdr:colOff>34925</xdr:colOff>
      <xdr:row>76</xdr:row>
      <xdr:rowOff>63838</xdr:rowOff>
    </xdr:to>
    <xdr:cxnSp macro="">
      <xdr:nvCxnSpPr>
        <xdr:cNvPr id="829" name="直線コネクタ 828"/>
        <xdr:cNvCxnSpPr/>
      </xdr:nvCxnSpPr>
      <xdr:spPr>
        <a:xfrm flipV="1">
          <a:off x="20434300" y="12880868"/>
          <a:ext cx="889000" cy="2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0" name="フローチャート : 判断 829"/>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31" name="テキスト ボックス 830"/>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26167</xdr:rowOff>
    </xdr:from>
    <xdr:to>
      <xdr:col>29</xdr:col>
      <xdr:colOff>517525</xdr:colOff>
      <xdr:row>76</xdr:row>
      <xdr:rowOff>63838</xdr:rowOff>
    </xdr:to>
    <xdr:cxnSp macro="">
      <xdr:nvCxnSpPr>
        <xdr:cNvPr id="832" name="直線コネクタ 831"/>
        <xdr:cNvCxnSpPr/>
      </xdr:nvCxnSpPr>
      <xdr:spPr>
        <a:xfrm>
          <a:off x="19545300" y="13056367"/>
          <a:ext cx="889000" cy="3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3" name="フローチャート : 判断 832"/>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4" name="テキスト ボックス 833"/>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26167</xdr:rowOff>
    </xdr:from>
    <xdr:to>
      <xdr:col>28</xdr:col>
      <xdr:colOff>314325</xdr:colOff>
      <xdr:row>76</xdr:row>
      <xdr:rowOff>40145</xdr:rowOff>
    </xdr:to>
    <xdr:cxnSp macro="">
      <xdr:nvCxnSpPr>
        <xdr:cNvPr id="835" name="直線コネクタ 834"/>
        <xdr:cNvCxnSpPr/>
      </xdr:nvCxnSpPr>
      <xdr:spPr>
        <a:xfrm flipV="1">
          <a:off x="18656300" y="13056367"/>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6" name="フローチャート : 判断 835"/>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89240</xdr:rowOff>
    </xdr:from>
    <xdr:ext cx="534377" cy="259045"/>
    <xdr:sp macro="" textlink="">
      <xdr:nvSpPr>
        <xdr:cNvPr id="837" name="テキスト ボックス 836"/>
        <xdr:cNvSpPr txBox="1"/>
      </xdr:nvSpPr>
      <xdr:spPr>
        <a:xfrm>
          <a:off x="19278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38" name="フローチャート : 判断 837"/>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100131</xdr:rowOff>
    </xdr:from>
    <xdr:ext cx="534377" cy="259045"/>
    <xdr:sp macro="" textlink="">
      <xdr:nvSpPr>
        <xdr:cNvPr id="839" name="テキスト ボックス 838"/>
        <xdr:cNvSpPr txBox="1"/>
      </xdr:nvSpPr>
      <xdr:spPr>
        <a:xfrm>
          <a:off x="18389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100199</xdr:rowOff>
    </xdr:from>
    <xdr:to>
      <xdr:col>32</xdr:col>
      <xdr:colOff>238125</xdr:colOff>
      <xdr:row>75</xdr:row>
      <xdr:rowOff>30349</xdr:rowOff>
    </xdr:to>
    <xdr:sp macro="" textlink="">
      <xdr:nvSpPr>
        <xdr:cNvPr id="845" name="円/楕円 844"/>
        <xdr:cNvSpPr/>
      </xdr:nvSpPr>
      <xdr:spPr>
        <a:xfrm>
          <a:off x="22110700" y="127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123076</xdr:rowOff>
    </xdr:from>
    <xdr:ext cx="534377" cy="259045"/>
    <xdr:sp macro="" textlink="">
      <xdr:nvSpPr>
        <xdr:cNvPr id="846" name="繰出金該当値テキスト"/>
        <xdr:cNvSpPr txBox="1"/>
      </xdr:nvSpPr>
      <xdr:spPr>
        <a:xfrm>
          <a:off x="22212300" y="1263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69,308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142768</xdr:rowOff>
    </xdr:from>
    <xdr:to>
      <xdr:col>31</xdr:col>
      <xdr:colOff>85725</xdr:colOff>
      <xdr:row>75</xdr:row>
      <xdr:rowOff>72918</xdr:rowOff>
    </xdr:to>
    <xdr:sp macro="" textlink="">
      <xdr:nvSpPr>
        <xdr:cNvPr id="847" name="円/楕円 846"/>
        <xdr:cNvSpPr/>
      </xdr:nvSpPr>
      <xdr:spPr>
        <a:xfrm>
          <a:off x="21272500" y="12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89445</xdr:rowOff>
    </xdr:from>
    <xdr:ext cx="534377" cy="259045"/>
    <xdr:sp macro="" textlink="">
      <xdr:nvSpPr>
        <xdr:cNvPr id="848" name="テキスト ボックス 847"/>
        <xdr:cNvSpPr txBox="1"/>
      </xdr:nvSpPr>
      <xdr:spPr>
        <a:xfrm>
          <a:off x="21056111" y="126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13038</xdr:rowOff>
    </xdr:from>
    <xdr:to>
      <xdr:col>29</xdr:col>
      <xdr:colOff>568325</xdr:colOff>
      <xdr:row>76</xdr:row>
      <xdr:rowOff>114638</xdr:rowOff>
    </xdr:to>
    <xdr:sp macro="" textlink="">
      <xdr:nvSpPr>
        <xdr:cNvPr id="849" name="円/楕円 848"/>
        <xdr:cNvSpPr/>
      </xdr:nvSpPr>
      <xdr:spPr>
        <a:xfrm>
          <a:off x="20383500" y="130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105765</xdr:rowOff>
    </xdr:from>
    <xdr:ext cx="534377" cy="259045"/>
    <xdr:sp macro="" textlink="">
      <xdr:nvSpPr>
        <xdr:cNvPr id="850" name="テキスト ボックス 849"/>
        <xdr:cNvSpPr txBox="1"/>
      </xdr:nvSpPr>
      <xdr:spPr>
        <a:xfrm>
          <a:off x="20167111" y="131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146817</xdr:rowOff>
    </xdr:from>
    <xdr:to>
      <xdr:col>28</xdr:col>
      <xdr:colOff>365125</xdr:colOff>
      <xdr:row>76</xdr:row>
      <xdr:rowOff>76967</xdr:rowOff>
    </xdr:to>
    <xdr:sp macro="" textlink="">
      <xdr:nvSpPr>
        <xdr:cNvPr id="851" name="円/楕円 850"/>
        <xdr:cNvSpPr/>
      </xdr:nvSpPr>
      <xdr:spPr>
        <a:xfrm>
          <a:off x="19494500" y="130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93494</xdr:rowOff>
    </xdr:from>
    <xdr:ext cx="534377" cy="259045"/>
    <xdr:sp macro="" textlink="">
      <xdr:nvSpPr>
        <xdr:cNvPr id="852" name="テキスト ボックス 851"/>
        <xdr:cNvSpPr txBox="1"/>
      </xdr:nvSpPr>
      <xdr:spPr>
        <a:xfrm>
          <a:off x="19278111" y="127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160795</xdr:rowOff>
    </xdr:from>
    <xdr:to>
      <xdr:col>27</xdr:col>
      <xdr:colOff>161925</xdr:colOff>
      <xdr:row>76</xdr:row>
      <xdr:rowOff>90945</xdr:rowOff>
    </xdr:to>
    <xdr:sp macro="" textlink="">
      <xdr:nvSpPr>
        <xdr:cNvPr id="853" name="円/楕円 852"/>
        <xdr:cNvSpPr/>
      </xdr:nvSpPr>
      <xdr:spPr>
        <a:xfrm>
          <a:off x="18605500" y="130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107472</xdr:rowOff>
    </xdr:from>
    <xdr:ext cx="534377" cy="259045"/>
    <xdr:sp macro="" textlink="">
      <xdr:nvSpPr>
        <xdr:cNvPr id="854" name="テキスト ボックス 853"/>
        <xdr:cNvSpPr txBox="1"/>
      </xdr:nvSpPr>
      <xdr:spPr>
        <a:xfrm>
          <a:off x="18389111" y="127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人件費は住民一人当たりのコストが</a:t>
          </a:r>
          <a:r>
            <a:rPr kumimoji="1" lang="en-US" altLang="ja-JP" sz="1300">
              <a:solidFill>
                <a:schemeClr val="dk1"/>
              </a:solidFill>
              <a:effectLst/>
              <a:latin typeface="+mj-ea"/>
              <a:ea typeface="+mj-ea"/>
              <a:cs typeface="+mn-cs"/>
            </a:rPr>
            <a:t>106,404</a:t>
          </a:r>
          <a:r>
            <a:rPr kumimoji="1" lang="ja-JP" altLang="ja-JP" sz="1300">
              <a:solidFill>
                <a:schemeClr val="dk1"/>
              </a:solidFill>
              <a:effectLst/>
              <a:latin typeface="+mj-ea"/>
              <a:ea typeface="+mj-ea"/>
              <a:cs typeface="+mn-cs"/>
            </a:rPr>
            <a:t>円となっており、類似団体内平均値と比較して</a:t>
          </a:r>
          <a:r>
            <a:rPr kumimoji="1" lang="en-US" altLang="ja-JP" sz="1300">
              <a:solidFill>
                <a:schemeClr val="dk1"/>
              </a:solidFill>
              <a:effectLst/>
              <a:latin typeface="+mj-ea"/>
              <a:ea typeface="+mj-ea"/>
              <a:cs typeface="+mn-cs"/>
            </a:rPr>
            <a:t>26,327</a:t>
          </a:r>
          <a:r>
            <a:rPr kumimoji="1" lang="ja-JP" altLang="ja-JP" sz="1300">
              <a:solidFill>
                <a:schemeClr val="dk1"/>
              </a:solidFill>
              <a:effectLst/>
              <a:latin typeface="+mj-ea"/>
              <a:ea typeface="+mj-ea"/>
              <a:cs typeface="+mn-cs"/>
            </a:rPr>
            <a:t>円上回っている。これは隣町の消防業務を受託していること</a:t>
          </a:r>
          <a:r>
            <a:rPr kumimoji="1" lang="ja-JP" altLang="en-US" sz="1300">
              <a:solidFill>
                <a:schemeClr val="dk1"/>
              </a:solidFill>
              <a:effectLst/>
              <a:latin typeface="+mj-ea"/>
              <a:ea typeface="+mj-ea"/>
              <a:cs typeface="+mn-cs"/>
            </a:rPr>
            <a:t>が要因となっている。</a:t>
          </a:r>
          <a:r>
            <a:rPr kumimoji="1" lang="ja-JP" altLang="ja-JP" sz="1300">
              <a:solidFill>
                <a:schemeClr val="dk1"/>
              </a:solidFill>
              <a:effectLst/>
              <a:latin typeface="+mj-ea"/>
              <a:ea typeface="+mj-ea"/>
              <a:cs typeface="+mn-cs"/>
            </a:rPr>
            <a:t>物件費は住民一人当たりのコストが</a:t>
          </a:r>
          <a:r>
            <a:rPr kumimoji="1" lang="en-US" altLang="ja-JP" sz="1300">
              <a:solidFill>
                <a:schemeClr val="dk1"/>
              </a:solidFill>
              <a:effectLst/>
              <a:latin typeface="+mj-ea"/>
              <a:ea typeface="+mj-ea"/>
              <a:cs typeface="+mn-cs"/>
            </a:rPr>
            <a:t>92,708</a:t>
          </a:r>
          <a:r>
            <a:rPr kumimoji="1" lang="ja-JP" altLang="ja-JP" sz="1300">
              <a:solidFill>
                <a:schemeClr val="dk1"/>
              </a:solidFill>
              <a:effectLst/>
              <a:latin typeface="+mj-ea"/>
              <a:ea typeface="+mj-ea"/>
              <a:cs typeface="+mn-cs"/>
            </a:rPr>
            <a:t>円となっており、類似団体内平均値を</a:t>
          </a:r>
          <a:r>
            <a:rPr kumimoji="1" lang="en-US" altLang="ja-JP" sz="1300">
              <a:solidFill>
                <a:schemeClr val="dk1"/>
              </a:solidFill>
              <a:effectLst/>
              <a:latin typeface="+mj-ea"/>
              <a:ea typeface="+mj-ea"/>
              <a:cs typeface="+mn-cs"/>
            </a:rPr>
            <a:t>22,424</a:t>
          </a:r>
          <a:r>
            <a:rPr kumimoji="1" lang="ja-JP" altLang="ja-JP" sz="1300">
              <a:solidFill>
                <a:schemeClr val="dk1"/>
              </a:solidFill>
              <a:effectLst/>
              <a:latin typeface="+mj-ea"/>
              <a:ea typeface="+mj-ea"/>
              <a:cs typeface="+mn-cs"/>
            </a:rPr>
            <a:t>円上回っている。これは平成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年度から町内の全小中学校に完全給食を開始したことや、紀の国和歌山国体、日ト友好</a:t>
          </a:r>
          <a:r>
            <a:rPr kumimoji="1" lang="en-US" altLang="ja-JP" sz="1300">
              <a:solidFill>
                <a:schemeClr val="dk1"/>
              </a:solidFill>
              <a:effectLst/>
              <a:latin typeface="+mj-ea"/>
              <a:ea typeface="+mj-ea"/>
              <a:cs typeface="+mn-cs"/>
            </a:rPr>
            <a:t>125</a:t>
          </a:r>
          <a:r>
            <a:rPr kumimoji="1" lang="ja-JP" altLang="ja-JP" sz="1300">
              <a:solidFill>
                <a:schemeClr val="dk1"/>
              </a:solidFill>
              <a:effectLst/>
              <a:latin typeface="+mj-ea"/>
              <a:ea typeface="+mj-ea"/>
              <a:cs typeface="+mn-cs"/>
            </a:rPr>
            <a:t>周年記念式典の開催により増加している。</a:t>
          </a:r>
          <a:r>
            <a:rPr lang="ja-JP" altLang="ja-JP" sz="1300" b="0" i="0" baseline="0">
              <a:solidFill>
                <a:schemeClr val="dk1"/>
              </a:solidFill>
              <a:effectLst/>
              <a:latin typeface="+mj-ea"/>
              <a:ea typeface="+mj-ea"/>
              <a:cs typeface="+mn-cs"/>
            </a:rPr>
            <a:t>普通建設事業費は住民一人当たり</a:t>
          </a:r>
          <a:r>
            <a:rPr lang="en-US" altLang="ja-JP" sz="1300" b="0" i="0" baseline="0">
              <a:solidFill>
                <a:schemeClr val="dk1"/>
              </a:solidFill>
              <a:effectLst/>
              <a:latin typeface="+mj-ea"/>
              <a:ea typeface="+mj-ea"/>
              <a:cs typeface="+mn-cs"/>
            </a:rPr>
            <a:t>161,444</a:t>
          </a:r>
          <a:r>
            <a:rPr lang="ja-JP" altLang="ja-JP" sz="1300" b="0" i="0" baseline="0">
              <a:solidFill>
                <a:schemeClr val="dk1"/>
              </a:solidFill>
              <a:effectLst/>
              <a:latin typeface="+mj-ea"/>
              <a:ea typeface="+mj-ea"/>
              <a:cs typeface="+mn-cs"/>
            </a:rPr>
            <a:t>円となっており、類似団体内平均を</a:t>
          </a:r>
          <a:r>
            <a:rPr lang="en-US" altLang="ja-JP" sz="1300" b="0" i="0" baseline="0">
              <a:solidFill>
                <a:schemeClr val="dk1"/>
              </a:solidFill>
              <a:effectLst/>
              <a:latin typeface="+mj-ea"/>
              <a:ea typeface="+mj-ea"/>
              <a:cs typeface="+mn-cs"/>
            </a:rPr>
            <a:t>91,975</a:t>
          </a:r>
          <a:r>
            <a:rPr lang="ja-JP" altLang="ja-JP" sz="1300" b="0" i="0" baseline="0">
              <a:solidFill>
                <a:schemeClr val="dk1"/>
              </a:solidFill>
              <a:effectLst/>
              <a:latin typeface="+mj-ea"/>
              <a:ea typeface="+mj-ea"/>
              <a:cs typeface="+mn-cs"/>
            </a:rPr>
            <a:t>円上回っている。これは学校給食センター建設事業や、ごみ焼却施設跡地整備事業などによるものであり、今後も東南海・南海地震に備えた防災対策として公共施設の高台移転など大型事業が予定されており、事業の取捨選択を徹底していくことで、事業費の減少に努める。</a:t>
          </a:r>
          <a:endParaRPr lang="ja-JP" altLang="ja-JP" sz="13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17,323
17,263
135.67
11,686,055
11,380,618
226,422
6,201,914
13,462,773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143292</xdr:rowOff>
    </xdr:from>
    <xdr:to>
      <xdr:col>6</xdr:col>
      <xdr:colOff>511175</xdr:colOff>
      <xdr:row>37</xdr:row>
      <xdr:rowOff>64589</xdr:rowOff>
    </xdr:to>
    <xdr:cxnSp macro="">
      <xdr:nvCxnSpPr>
        <xdr:cNvPr id="63" name="直線コネクタ 62"/>
        <xdr:cNvCxnSpPr/>
      </xdr:nvCxnSpPr>
      <xdr:spPr>
        <a:xfrm flipV="1">
          <a:off x="3797300" y="6315492"/>
          <a:ext cx="8382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26380</xdr:rowOff>
    </xdr:from>
    <xdr:to>
      <xdr:col>5</xdr:col>
      <xdr:colOff>358775</xdr:colOff>
      <xdr:row>37</xdr:row>
      <xdr:rowOff>64589</xdr:rowOff>
    </xdr:to>
    <xdr:cxnSp macro="">
      <xdr:nvCxnSpPr>
        <xdr:cNvPr id="66" name="直線コネクタ 65"/>
        <xdr:cNvCxnSpPr/>
      </xdr:nvCxnSpPr>
      <xdr:spPr>
        <a:xfrm>
          <a:off x="2908300" y="6370030"/>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145905</xdr:rowOff>
    </xdr:from>
    <xdr:to>
      <xdr:col>4</xdr:col>
      <xdr:colOff>155575</xdr:colOff>
      <xdr:row>37</xdr:row>
      <xdr:rowOff>26380</xdr:rowOff>
    </xdr:to>
    <xdr:cxnSp macro="">
      <xdr:nvCxnSpPr>
        <xdr:cNvPr id="69" name="直線コネクタ 68"/>
        <xdr:cNvCxnSpPr/>
      </xdr:nvCxnSpPr>
      <xdr:spPr>
        <a:xfrm>
          <a:off x="2019300" y="6146655"/>
          <a:ext cx="8890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28013</xdr:rowOff>
    </xdr:from>
    <xdr:to>
      <xdr:col>2</xdr:col>
      <xdr:colOff>638175</xdr:colOff>
      <xdr:row>35</xdr:row>
      <xdr:rowOff>145905</xdr:rowOff>
    </xdr:to>
    <xdr:cxnSp macro="">
      <xdr:nvCxnSpPr>
        <xdr:cNvPr id="72" name="直線コネクタ 71"/>
        <xdr:cNvCxnSpPr/>
      </xdr:nvCxnSpPr>
      <xdr:spPr>
        <a:xfrm>
          <a:off x="1130300" y="5857313"/>
          <a:ext cx="889000" cy="2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92492</xdr:rowOff>
    </xdr:from>
    <xdr:to>
      <xdr:col>6</xdr:col>
      <xdr:colOff>561975</xdr:colOff>
      <xdr:row>37</xdr:row>
      <xdr:rowOff>22642</xdr:rowOff>
    </xdr:to>
    <xdr:sp macro="" textlink="">
      <xdr:nvSpPr>
        <xdr:cNvPr id="82" name="円/楕円 81"/>
        <xdr:cNvSpPr/>
      </xdr:nvSpPr>
      <xdr:spPr>
        <a:xfrm>
          <a:off x="45847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70919</xdr:rowOff>
    </xdr:from>
    <xdr:ext cx="469744" cy="259045"/>
    <xdr:sp macro="" textlink="">
      <xdr:nvSpPr>
        <xdr:cNvPr id="83" name="議会費該当値テキスト"/>
        <xdr:cNvSpPr txBox="1"/>
      </xdr:nvSpPr>
      <xdr:spPr>
        <a:xfrm>
          <a:off x="4686300" y="62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13789</xdr:rowOff>
    </xdr:from>
    <xdr:to>
      <xdr:col>5</xdr:col>
      <xdr:colOff>409575</xdr:colOff>
      <xdr:row>37</xdr:row>
      <xdr:rowOff>115389</xdr:rowOff>
    </xdr:to>
    <xdr:sp macro="" textlink="">
      <xdr:nvSpPr>
        <xdr:cNvPr id="84" name="円/楕円 83"/>
        <xdr:cNvSpPr/>
      </xdr:nvSpPr>
      <xdr:spPr>
        <a:xfrm>
          <a:off x="3746500" y="6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106516</xdr:rowOff>
    </xdr:from>
    <xdr:ext cx="469744" cy="259045"/>
    <xdr:sp macro="" textlink="">
      <xdr:nvSpPr>
        <xdr:cNvPr id="85" name="テキスト ボックス 84"/>
        <xdr:cNvSpPr txBox="1"/>
      </xdr:nvSpPr>
      <xdr:spPr>
        <a:xfrm>
          <a:off x="3562427" y="645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147030</xdr:rowOff>
    </xdr:from>
    <xdr:to>
      <xdr:col>4</xdr:col>
      <xdr:colOff>206375</xdr:colOff>
      <xdr:row>37</xdr:row>
      <xdr:rowOff>77180</xdr:rowOff>
    </xdr:to>
    <xdr:sp macro="" textlink="">
      <xdr:nvSpPr>
        <xdr:cNvPr id="86" name="円/楕円 85"/>
        <xdr:cNvSpPr/>
      </xdr:nvSpPr>
      <xdr:spPr>
        <a:xfrm>
          <a:off x="2857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68307</xdr:rowOff>
    </xdr:from>
    <xdr:ext cx="469744" cy="259045"/>
    <xdr:sp macro="" textlink="">
      <xdr:nvSpPr>
        <xdr:cNvPr id="87" name="テキスト ボックス 86"/>
        <xdr:cNvSpPr txBox="1"/>
      </xdr:nvSpPr>
      <xdr:spPr>
        <a:xfrm>
          <a:off x="2673427" y="641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95105</xdr:rowOff>
    </xdr:from>
    <xdr:to>
      <xdr:col>3</xdr:col>
      <xdr:colOff>3175</xdr:colOff>
      <xdr:row>36</xdr:row>
      <xdr:rowOff>25255</xdr:rowOff>
    </xdr:to>
    <xdr:sp macro="" textlink="">
      <xdr:nvSpPr>
        <xdr:cNvPr id="88" name="円/楕円 87"/>
        <xdr:cNvSpPr/>
      </xdr:nvSpPr>
      <xdr:spPr>
        <a:xfrm>
          <a:off x="1968500" y="6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16382</xdr:rowOff>
    </xdr:from>
    <xdr:ext cx="469744" cy="259045"/>
    <xdr:sp macro="" textlink="">
      <xdr:nvSpPr>
        <xdr:cNvPr id="89" name="テキスト ボックス 88"/>
        <xdr:cNvSpPr txBox="1"/>
      </xdr:nvSpPr>
      <xdr:spPr>
        <a:xfrm>
          <a:off x="1784427" y="618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148663</xdr:rowOff>
    </xdr:from>
    <xdr:to>
      <xdr:col>1</xdr:col>
      <xdr:colOff>485775</xdr:colOff>
      <xdr:row>34</xdr:row>
      <xdr:rowOff>78813</xdr:rowOff>
    </xdr:to>
    <xdr:sp macro="" textlink="">
      <xdr:nvSpPr>
        <xdr:cNvPr id="90" name="円/楕円 89"/>
        <xdr:cNvSpPr/>
      </xdr:nvSpPr>
      <xdr:spPr>
        <a:xfrm>
          <a:off x="1079500" y="58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69940</xdr:rowOff>
    </xdr:from>
    <xdr:ext cx="469744" cy="259045"/>
    <xdr:sp macro="" textlink="">
      <xdr:nvSpPr>
        <xdr:cNvPr id="91" name="テキスト ボックス 90"/>
        <xdr:cNvSpPr txBox="1"/>
      </xdr:nvSpPr>
      <xdr:spPr>
        <a:xfrm>
          <a:off x="895427" y="589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67212</xdr:rowOff>
    </xdr:from>
    <xdr:to>
      <xdr:col>6</xdr:col>
      <xdr:colOff>511175</xdr:colOff>
      <xdr:row>56</xdr:row>
      <xdr:rowOff>68072</xdr:rowOff>
    </xdr:to>
    <xdr:cxnSp macro="">
      <xdr:nvCxnSpPr>
        <xdr:cNvPr id="123" name="直線コネクタ 122"/>
        <xdr:cNvCxnSpPr/>
      </xdr:nvCxnSpPr>
      <xdr:spPr>
        <a:xfrm flipV="1">
          <a:off x="3797300" y="9668412"/>
          <a:ext cx="8382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4739</xdr:rowOff>
    </xdr:from>
    <xdr:to>
      <xdr:col>5</xdr:col>
      <xdr:colOff>358775</xdr:colOff>
      <xdr:row>56</xdr:row>
      <xdr:rowOff>68072</xdr:rowOff>
    </xdr:to>
    <xdr:cxnSp macro="">
      <xdr:nvCxnSpPr>
        <xdr:cNvPr id="126" name="直線コネクタ 125"/>
        <xdr:cNvCxnSpPr/>
      </xdr:nvCxnSpPr>
      <xdr:spPr>
        <a:xfrm>
          <a:off x="2908300" y="9434489"/>
          <a:ext cx="889000" cy="2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xdr:cNvSpPr txBox="1"/>
      </xdr:nvSpPr>
      <xdr:spPr>
        <a:xfrm>
          <a:off x="3530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4739</xdr:rowOff>
    </xdr:from>
    <xdr:to>
      <xdr:col>4</xdr:col>
      <xdr:colOff>155575</xdr:colOff>
      <xdr:row>55</xdr:row>
      <xdr:rowOff>106945</xdr:rowOff>
    </xdr:to>
    <xdr:cxnSp macro="">
      <xdr:nvCxnSpPr>
        <xdr:cNvPr id="129" name="直線コネクタ 128"/>
        <xdr:cNvCxnSpPr/>
      </xdr:nvCxnSpPr>
      <xdr:spPr>
        <a:xfrm flipV="1">
          <a:off x="2019300" y="9434489"/>
          <a:ext cx="889000" cy="10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136756</xdr:rowOff>
    </xdr:from>
    <xdr:ext cx="534377" cy="259045"/>
    <xdr:sp macro="" textlink="">
      <xdr:nvSpPr>
        <xdr:cNvPr id="131" name="テキスト ボックス 130"/>
        <xdr:cNvSpPr txBox="1"/>
      </xdr:nvSpPr>
      <xdr:spPr>
        <a:xfrm>
          <a:off x="2641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106945</xdr:rowOff>
    </xdr:from>
    <xdr:to>
      <xdr:col>2</xdr:col>
      <xdr:colOff>638175</xdr:colOff>
      <xdr:row>56</xdr:row>
      <xdr:rowOff>134769</xdr:rowOff>
    </xdr:to>
    <xdr:cxnSp macro="">
      <xdr:nvCxnSpPr>
        <xdr:cNvPr id="132" name="直線コネクタ 131"/>
        <xdr:cNvCxnSpPr/>
      </xdr:nvCxnSpPr>
      <xdr:spPr>
        <a:xfrm flipV="1">
          <a:off x="1130300" y="9536695"/>
          <a:ext cx="889000" cy="19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16412</xdr:rowOff>
    </xdr:from>
    <xdr:to>
      <xdr:col>6</xdr:col>
      <xdr:colOff>561975</xdr:colOff>
      <xdr:row>56</xdr:row>
      <xdr:rowOff>118012</xdr:rowOff>
    </xdr:to>
    <xdr:sp macro="" textlink="">
      <xdr:nvSpPr>
        <xdr:cNvPr id="142" name="円/楕円 141"/>
        <xdr:cNvSpPr/>
      </xdr:nvSpPr>
      <xdr:spPr>
        <a:xfrm>
          <a:off x="4584700" y="96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39289</xdr:rowOff>
    </xdr:from>
    <xdr:ext cx="534377" cy="259045"/>
    <xdr:sp macro="" textlink="">
      <xdr:nvSpPr>
        <xdr:cNvPr id="143" name="総務費該当値テキスト"/>
        <xdr:cNvSpPr txBox="1"/>
      </xdr:nvSpPr>
      <xdr:spPr>
        <a:xfrm>
          <a:off x="4686300" y="94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17272</xdr:rowOff>
    </xdr:from>
    <xdr:to>
      <xdr:col>5</xdr:col>
      <xdr:colOff>409575</xdr:colOff>
      <xdr:row>56</xdr:row>
      <xdr:rowOff>118872</xdr:rowOff>
    </xdr:to>
    <xdr:sp macro="" textlink="">
      <xdr:nvSpPr>
        <xdr:cNvPr id="144" name="円/楕円 143"/>
        <xdr:cNvSpPr/>
      </xdr:nvSpPr>
      <xdr:spPr>
        <a:xfrm>
          <a:off x="3746500" y="96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135399</xdr:rowOff>
    </xdr:from>
    <xdr:ext cx="534377" cy="259045"/>
    <xdr:sp macro="" textlink="">
      <xdr:nvSpPr>
        <xdr:cNvPr id="145" name="テキスト ボックス 144"/>
        <xdr:cNvSpPr txBox="1"/>
      </xdr:nvSpPr>
      <xdr:spPr>
        <a:xfrm>
          <a:off x="3530111" y="939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80,080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125389</xdr:rowOff>
    </xdr:from>
    <xdr:to>
      <xdr:col>4</xdr:col>
      <xdr:colOff>206375</xdr:colOff>
      <xdr:row>55</xdr:row>
      <xdr:rowOff>55539</xdr:rowOff>
    </xdr:to>
    <xdr:sp macro="" textlink="">
      <xdr:nvSpPr>
        <xdr:cNvPr id="146" name="円/楕円 145"/>
        <xdr:cNvSpPr/>
      </xdr:nvSpPr>
      <xdr:spPr>
        <a:xfrm>
          <a:off x="2857500" y="93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72066</xdr:rowOff>
    </xdr:from>
    <xdr:ext cx="599010" cy="259045"/>
    <xdr:sp macro="" textlink="">
      <xdr:nvSpPr>
        <xdr:cNvPr id="147" name="テキスト ボックス 146"/>
        <xdr:cNvSpPr txBox="1"/>
      </xdr:nvSpPr>
      <xdr:spPr>
        <a:xfrm>
          <a:off x="2608794" y="915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101,648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56145</xdr:rowOff>
    </xdr:from>
    <xdr:to>
      <xdr:col>3</xdr:col>
      <xdr:colOff>3175</xdr:colOff>
      <xdr:row>55</xdr:row>
      <xdr:rowOff>157745</xdr:rowOff>
    </xdr:to>
    <xdr:sp macro="" textlink="">
      <xdr:nvSpPr>
        <xdr:cNvPr id="148" name="円/楕円 147"/>
        <xdr:cNvSpPr/>
      </xdr:nvSpPr>
      <xdr:spPr>
        <a:xfrm>
          <a:off x="1968500" y="94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148872</xdr:rowOff>
    </xdr:from>
    <xdr:ext cx="534377" cy="259045"/>
    <xdr:sp macro="" textlink="">
      <xdr:nvSpPr>
        <xdr:cNvPr id="149" name="テキスト ボックス 148"/>
        <xdr:cNvSpPr txBox="1"/>
      </xdr:nvSpPr>
      <xdr:spPr>
        <a:xfrm>
          <a:off x="1752111" y="95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83969</xdr:rowOff>
    </xdr:from>
    <xdr:to>
      <xdr:col>1</xdr:col>
      <xdr:colOff>485775</xdr:colOff>
      <xdr:row>57</xdr:row>
      <xdr:rowOff>14119</xdr:rowOff>
    </xdr:to>
    <xdr:sp macro="" textlink="">
      <xdr:nvSpPr>
        <xdr:cNvPr id="150" name="円/楕円 149"/>
        <xdr:cNvSpPr/>
      </xdr:nvSpPr>
      <xdr:spPr>
        <a:xfrm>
          <a:off x="1079500" y="96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5246</xdr:rowOff>
    </xdr:from>
    <xdr:ext cx="534377" cy="259045"/>
    <xdr:sp macro="" textlink="">
      <xdr:nvSpPr>
        <xdr:cNvPr id="151" name="テキスト ボックス 150"/>
        <xdr:cNvSpPr txBox="1"/>
      </xdr:nvSpPr>
      <xdr:spPr>
        <a:xfrm>
          <a:off x="863111" y="97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68704</xdr:rowOff>
    </xdr:from>
    <xdr:to>
      <xdr:col>6</xdr:col>
      <xdr:colOff>511175</xdr:colOff>
      <xdr:row>75</xdr:row>
      <xdr:rowOff>28970</xdr:rowOff>
    </xdr:to>
    <xdr:cxnSp macro="">
      <xdr:nvCxnSpPr>
        <xdr:cNvPr id="183" name="直線コネクタ 182"/>
        <xdr:cNvCxnSpPr/>
      </xdr:nvCxnSpPr>
      <xdr:spPr>
        <a:xfrm flipV="1">
          <a:off x="3797300" y="12756004"/>
          <a:ext cx="838200" cy="1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66962</xdr:rowOff>
    </xdr:from>
    <xdr:to>
      <xdr:col>5</xdr:col>
      <xdr:colOff>358775</xdr:colOff>
      <xdr:row>75</xdr:row>
      <xdr:rowOff>28970</xdr:rowOff>
    </xdr:to>
    <xdr:cxnSp macro="">
      <xdr:nvCxnSpPr>
        <xdr:cNvPr id="186" name="直線コネクタ 185"/>
        <xdr:cNvCxnSpPr/>
      </xdr:nvCxnSpPr>
      <xdr:spPr>
        <a:xfrm>
          <a:off x="2908300" y="12754262"/>
          <a:ext cx="889000" cy="1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8" name="テキスト ボックス 187"/>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66962</xdr:rowOff>
    </xdr:from>
    <xdr:to>
      <xdr:col>4</xdr:col>
      <xdr:colOff>155575</xdr:colOff>
      <xdr:row>76</xdr:row>
      <xdr:rowOff>60246</xdr:rowOff>
    </xdr:to>
    <xdr:cxnSp macro="">
      <xdr:nvCxnSpPr>
        <xdr:cNvPr id="189" name="直線コネクタ 188"/>
        <xdr:cNvCxnSpPr/>
      </xdr:nvCxnSpPr>
      <xdr:spPr>
        <a:xfrm flipV="1">
          <a:off x="2019300" y="12754262"/>
          <a:ext cx="889000" cy="3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60246</xdr:rowOff>
    </xdr:from>
    <xdr:to>
      <xdr:col>2</xdr:col>
      <xdr:colOff>638175</xdr:colOff>
      <xdr:row>76</xdr:row>
      <xdr:rowOff>157107</xdr:rowOff>
    </xdr:to>
    <xdr:cxnSp macro="">
      <xdr:nvCxnSpPr>
        <xdr:cNvPr id="192" name="直線コネクタ 191"/>
        <xdr:cNvCxnSpPr/>
      </xdr:nvCxnSpPr>
      <xdr:spPr>
        <a:xfrm flipV="1">
          <a:off x="1130300" y="13090446"/>
          <a:ext cx="8890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xdr:rowOff>
    </xdr:from>
    <xdr:ext cx="599010" cy="259045"/>
    <xdr:sp macro="" textlink="">
      <xdr:nvSpPr>
        <xdr:cNvPr id="194" name="テキスト ボックス 193"/>
        <xdr:cNvSpPr txBox="1"/>
      </xdr:nvSpPr>
      <xdr:spPr>
        <a:xfrm>
          <a:off x="1719794" y="132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17904</xdr:rowOff>
    </xdr:from>
    <xdr:to>
      <xdr:col>6</xdr:col>
      <xdr:colOff>561975</xdr:colOff>
      <xdr:row>74</xdr:row>
      <xdr:rowOff>119504</xdr:rowOff>
    </xdr:to>
    <xdr:sp macro="" textlink="">
      <xdr:nvSpPr>
        <xdr:cNvPr id="202" name="円/楕円 201"/>
        <xdr:cNvSpPr/>
      </xdr:nvSpPr>
      <xdr:spPr>
        <a:xfrm>
          <a:off x="4584700" y="127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40781</xdr:rowOff>
    </xdr:from>
    <xdr:ext cx="599010" cy="259045"/>
    <xdr:sp macro="" textlink="">
      <xdr:nvSpPr>
        <xdr:cNvPr id="203" name="民生費該当値テキスト"/>
        <xdr:cNvSpPr txBox="1"/>
      </xdr:nvSpPr>
      <xdr:spPr>
        <a:xfrm>
          <a:off x="4686300" y="1255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171,522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149620</xdr:rowOff>
    </xdr:from>
    <xdr:to>
      <xdr:col>5</xdr:col>
      <xdr:colOff>409575</xdr:colOff>
      <xdr:row>75</xdr:row>
      <xdr:rowOff>79770</xdr:rowOff>
    </xdr:to>
    <xdr:sp macro="" textlink="">
      <xdr:nvSpPr>
        <xdr:cNvPr id="204" name="円/楕円 203"/>
        <xdr:cNvSpPr/>
      </xdr:nvSpPr>
      <xdr:spPr>
        <a:xfrm>
          <a:off x="3746500" y="12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96297</xdr:rowOff>
    </xdr:from>
    <xdr:ext cx="599010" cy="259045"/>
    <xdr:sp macro="" textlink="">
      <xdr:nvSpPr>
        <xdr:cNvPr id="205" name="テキスト ボックス 204"/>
        <xdr:cNvSpPr txBox="1"/>
      </xdr:nvSpPr>
      <xdr:spPr>
        <a:xfrm>
          <a:off x="3497794" y="126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159,422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16162</xdr:rowOff>
    </xdr:from>
    <xdr:to>
      <xdr:col>4</xdr:col>
      <xdr:colOff>206375</xdr:colOff>
      <xdr:row>74</xdr:row>
      <xdr:rowOff>117762</xdr:rowOff>
    </xdr:to>
    <xdr:sp macro="" textlink="">
      <xdr:nvSpPr>
        <xdr:cNvPr id="206" name="円/楕円 205"/>
        <xdr:cNvSpPr/>
      </xdr:nvSpPr>
      <xdr:spPr>
        <a:xfrm>
          <a:off x="2857500" y="127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134289</xdr:rowOff>
    </xdr:from>
    <xdr:ext cx="599010" cy="259045"/>
    <xdr:sp macro="" textlink="">
      <xdr:nvSpPr>
        <xdr:cNvPr id="207" name="テキスト ボックス 206"/>
        <xdr:cNvSpPr txBox="1"/>
      </xdr:nvSpPr>
      <xdr:spPr>
        <a:xfrm>
          <a:off x="2608794" y="1247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9446</xdr:rowOff>
    </xdr:from>
    <xdr:to>
      <xdr:col>3</xdr:col>
      <xdr:colOff>3175</xdr:colOff>
      <xdr:row>76</xdr:row>
      <xdr:rowOff>111046</xdr:rowOff>
    </xdr:to>
    <xdr:sp macro="" textlink="">
      <xdr:nvSpPr>
        <xdr:cNvPr id="208" name="円/楕円 207"/>
        <xdr:cNvSpPr/>
      </xdr:nvSpPr>
      <xdr:spPr>
        <a:xfrm>
          <a:off x="1968500" y="130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127572</xdr:rowOff>
    </xdr:from>
    <xdr:ext cx="599010" cy="259045"/>
    <xdr:sp macro="" textlink="">
      <xdr:nvSpPr>
        <xdr:cNvPr id="209" name="テキスト ボックス 208"/>
        <xdr:cNvSpPr txBox="1"/>
      </xdr:nvSpPr>
      <xdr:spPr>
        <a:xfrm>
          <a:off x="1719794" y="1281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140,799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106307</xdr:rowOff>
    </xdr:from>
    <xdr:to>
      <xdr:col>1</xdr:col>
      <xdr:colOff>485775</xdr:colOff>
      <xdr:row>77</xdr:row>
      <xdr:rowOff>36457</xdr:rowOff>
    </xdr:to>
    <xdr:sp macro="" textlink="">
      <xdr:nvSpPr>
        <xdr:cNvPr id="210" name="円/楕円 209"/>
        <xdr:cNvSpPr/>
      </xdr:nvSpPr>
      <xdr:spPr>
        <a:xfrm>
          <a:off x="1079500" y="131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27584</xdr:rowOff>
    </xdr:from>
    <xdr:ext cx="599010" cy="259045"/>
    <xdr:sp macro="" textlink="">
      <xdr:nvSpPr>
        <xdr:cNvPr id="211" name="テキスト ボックス 210"/>
        <xdr:cNvSpPr txBox="1"/>
      </xdr:nvSpPr>
      <xdr:spPr>
        <a:xfrm>
          <a:off x="830794" y="132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138230</xdr:rowOff>
    </xdr:from>
    <xdr:to>
      <xdr:col>6</xdr:col>
      <xdr:colOff>511175</xdr:colOff>
      <xdr:row>93</xdr:row>
      <xdr:rowOff>76998</xdr:rowOff>
    </xdr:to>
    <xdr:cxnSp macro="">
      <xdr:nvCxnSpPr>
        <xdr:cNvPr id="243" name="直線コネクタ 242"/>
        <xdr:cNvCxnSpPr/>
      </xdr:nvCxnSpPr>
      <xdr:spPr>
        <a:xfrm flipV="1">
          <a:off x="3797300" y="15740180"/>
          <a:ext cx="838200" cy="2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4" name="衛生費平均値テキスト"/>
        <xdr:cNvSpPr txBox="1"/>
      </xdr:nvSpPr>
      <xdr:spPr>
        <a:xfrm>
          <a:off x="4686300" y="166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61404</xdr:rowOff>
    </xdr:from>
    <xdr:to>
      <xdr:col>5</xdr:col>
      <xdr:colOff>358775</xdr:colOff>
      <xdr:row>93</xdr:row>
      <xdr:rowOff>76998</xdr:rowOff>
    </xdr:to>
    <xdr:cxnSp macro="">
      <xdr:nvCxnSpPr>
        <xdr:cNvPr id="246" name="直線コネクタ 245"/>
        <xdr:cNvCxnSpPr/>
      </xdr:nvCxnSpPr>
      <xdr:spPr>
        <a:xfrm>
          <a:off x="2908300" y="16006254"/>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61404</xdr:rowOff>
    </xdr:from>
    <xdr:to>
      <xdr:col>4</xdr:col>
      <xdr:colOff>155575</xdr:colOff>
      <xdr:row>94</xdr:row>
      <xdr:rowOff>42007</xdr:rowOff>
    </xdr:to>
    <xdr:cxnSp macro="">
      <xdr:nvCxnSpPr>
        <xdr:cNvPr id="249" name="直線コネクタ 248"/>
        <xdr:cNvCxnSpPr/>
      </xdr:nvCxnSpPr>
      <xdr:spPr>
        <a:xfrm flipV="1">
          <a:off x="2019300" y="16006254"/>
          <a:ext cx="889000" cy="15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170039</xdr:rowOff>
    </xdr:from>
    <xdr:to>
      <xdr:col>2</xdr:col>
      <xdr:colOff>638175</xdr:colOff>
      <xdr:row>94</xdr:row>
      <xdr:rowOff>42007</xdr:rowOff>
    </xdr:to>
    <xdr:cxnSp macro="">
      <xdr:nvCxnSpPr>
        <xdr:cNvPr id="252" name="直線コネクタ 251"/>
        <xdr:cNvCxnSpPr/>
      </xdr:nvCxnSpPr>
      <xdr:spPr>
        <a:xfrm>
          <a:off x="1130300" y="15600539"/>
          <a:ext cx="889000" cy="55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4" name="テキスト ボックス 253"/>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87430</xdr:rowOff>
    </xdr:from>
    <xdr:to>
      <xdr:col>6</xdr:col>
      <xdr:colOff>561975</xdr:colOff>
      <xdr:row>92</xdr:row>
      <xdr:rowOff>17580</xdr:rowOff>
    </xdr:to>
    <xdr:sp macro="" textlink="">
      <xdr:nvSpPr>
        <xdr:cNvPr id="262" name="円/楕円 261"/>
        <xdr:cNvSpPr/>
      </xdr:nvSpPr>
      <xdr:spPr>
        <a:xfrm>
          <a:off x="4584700" y="156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110307</xdr:rowOff>
    </xdr:from>
    <xdr:ext cx="599010" cy="259045"/>
    <xdr:sp macro="" textlink="">
      <xdr:nvSpPr>
        <xdr:cNvPr id="263" name="衛生費該当値テキスト"/>
        <xdr:cNvSpPr txBox="1"/>
      </xdr:nvSpPr>
      <xdr:spPr>
        <a:xfrm>
          <a:off x="4686300" y="1554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101,590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26198</xdr:rowOff>
    </xdr:from>
    <xdr:to>
      <xdr:col>5</xdr:col>
      <xdr:colOff>409575</xdr:colOff>
      <xdr:row>93</xdr:row>
      <xdr:rowOff>127798</xdr:rowOff>
    </xdr:to>
    <xdr:sp macro="" textlink="">
      <xdr:nvSpPr>
        <xdr:cNvPr id="264" name="円/楕円 263"/>
        <xdr:cNvSpPr/>
      </xdr:nvSpPr>
      <xdr:spPr>
        <a:xfrm>
          <a:off x="3746500" y="159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144325</xdr:rowOff>
    </xdr:from>
    <xdr:ext cx="534377" cy="259045"/>
    <xdr:sp macro="" textlink="">
      <xdr:nvSpPr>
        <xdr:cNvPr id="265" name="テキスト ボックス 264"/>
        <xdr:cNvSpPr txBox="1"/>
      </xdr:nvSpPr>
      <xdr:spPr>
        <a:xfrm>
          <a:off x="3530111" y="157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10604</xdr:rowOff>
    </xdr:from>
    <xdr:to>
      <xdr:col>4</xdr:col>
      <xdr:colOff>206375</xdr:colOff>
      <xdr:row>93</xdr:row>
      <xdr:rowOff>112204</xdr:rowOff>
    </xdr:to>
    <xdr:sp macro="" textlink="">
      <xdr:nvSpPr>
        <xdr:cNvPr id="266" name="円/楕円 265"/>
        <xdr:cNvSpPr/>
      </xdr:nvSpPr>
      <xdr:spPr>
        <a:xfrm>
          <a:off x="2857500" y="159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128731</xdr:rowOff>
    </xdr:from>
    <xdr:ext cx="534377" cy="259045"/>
    <xdr:sp macro="" textlink="">
      <xdr:nvSpPr>
        <xdr:cNvPr id="267" name="テキスト ボックス 266"/>
        <xdr:cNvSpPr txBox="1"/>
      </xdr:nvSpPr>
      <xdr:spPr>
        <a:xfrm>
          <a:off x="2641111" y="157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162657</xdr:rowOff>
    </xdr:from>
    <xdr:to>
      <xdr:col>3</xdr:col>
      <xdr:colOff>3175</xdr:colOff>
      <xdr:row>94</xdr:row>
      <xdr:rowOff>92807</xdr:rowOff>
    </xdr:to>
    <xdr:sp macro="" textlink="">
      <xdr:nvSpPr>
        <xdr:cNvPr id="268" name="円/楕円 267"/>
        <xdr:cNvSpPr/>
      </xdr:nvSpPr>
      <xdr:spPr>
        <a:xfrm>
          <a:off x="1968500" y="161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109334</xdr:rowOff>
    </xdr:from>
    <xdr:ext cx="534377" cy="259045"/>
    <xdr:sp macro="" textlink="">
      <xdr:nvSpPr>
        <xdr:cNvPr id="269" name="テキスト ボックス 268"/>
        <xdr:cNvSpPr txBox="1"/>
      </xdr:nvSpPr>
      <xdr:spPr>
        <a:xfrm>
          <a:off x="1752111" y="158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75,983</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119239</xdr:rowOff>
    </xdr:from>
    <xdr:to>
      <xdr:col>1</xdr:col>
      <xdr:colOff>485775</xdr:colOff>
      <xdr:row>91</xdr:row>
      <xdr:rowOff>49389</xdr:rowOff>
    </xdr:to>
    <xdr:sp macro="" textlink="">
      <xdr:nvSpPr>
        <xdr:cNvPr id="270" name="円/楕円 269"/>
        <xdr:cNvSpPr/>
      </xdr:nvSpPr>
      <xdr:spPr>
        <a:xfrm>
          <a:off x="1079500" y="155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65916</xdr:rowOff>
    </xdr:from>
    <xdr:ext cx="599010" cy="259045"/>
    <xdr:sp macro="" textlink="">
      <xdr:nvSpPr>
        <xdr:cNvPr id="271" name="テキスト ボックス 270"/>
        <xdr:cNvSpPr txBox="1"/>
      </xdr:nvSpPr>
      <xdr:spPr>
        <a:xfrm>
          <a:off x="830794" y="1532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114881</xdr:rowOff>
    </xdr:from>
    <xdr:to>
      <xdr:col>15</xdr:col>
      <xdr:colOff>180975</xdr:colOff>
      <xdr:row>39</xdr:row>
      <xdr:rowOff>98878</xdr:rowOff>
    </xdr:to>
    <xdr:cxnSp macro="">
      <xdr:nvCxnSpPr>
        <xdr:cNvPr id="302" name="直線コネクタ 301"/>
        <xdr:cNvCxnSpPr/>
      </xdr:nvCxnSpPr>
      <xdr:spPr>
        <a:xfrm>
          <a:off x="9639300" y="6629981"/>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65568</xdr:rowOff>
    </xdr:from>
    <xdr:to>
      <xdr:col>14</xdr:col>
      <xdr:colOff>28575</xdr:colOff>
      <xdr:row>38</xdr:row>
      <xdr:rowOff>114881</xdr:rowOff>
    </xdr:to>
    <xdr:cxnSp macro="">
      <xdr:nvCxnSpPr>
        <xdr:cNvPr id="305" name="直線コネクタ 304"/>
        <xdr:cNvCxnSpPr/>
      </xdr:nvCxnSpPr>
      <xdr:spPr>
        <a:xfrm>
          <a:off x="8750300" y="6580668"/>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161254</xdr:rowOff>
    </xdr:from>
    <xdr:to>
      <xdr:col>12</xdr:col>
      <xdr:colOff>511175</xdr:colOff>
      <xdr:row>38</xdr:row>
      <xdr:rowOff>65568</xdr:rowOff>
    </xdr:to>
    <xdr:cxnSp macro="">
      <xdr:nvCxnSpPr>
        <xdr:cNvPr id="308" name="直線コネクタ 307"/>
        <xdr:cNvCxnSpPr/>
      </xdr:nvCxnSpPr>
      <xdr:spPr>
        <a:xfrm>
          <a:off x="7861300" y="6504904"/>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125004</xdr:rowOff>
    </xdr:from>
    <xdr:to>
      <xdr:col>11</xdr:col>
      <xdr:colOff>307975</xdr:colOff>
      <xdr:row>37</xdr:row>
      <xdr:rowOff>161254</xdr:rowOff>
    </xdr:to>
    <xdr:cxnSp macro="">
      <xdr:nvCxnSpPr>
        <xdr:cNvPr id="311" name="直線コネクタ 310"/>
        <xdr:cNvCxnSpPr/>
      </xdr:nvCxnSpPr>
      <xdr:spPr>
        <a:xfrm>
          <a:off x="6972300" y="5782854"/>
          <a:ext cx="889000" cy="7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64081</xdr:rowOff>
    </xdr:from>
    <xdr:to>
      <xdr:col>14</xdr:col>
      <xdr:colOff>79375</xdr:colOff>
      <xdr:row>38</xdr:row>
      <xdr:rowOff>165681</xdr:rowOff>
    </xdr:to>
    <xdr:sp macro="" textlink="">
      <xdr:nvSpPr>
        <xdr:cNvPr id="323" name="円/楕円 322"/>
        <xdr:cNvSpPr/>
      </xdr:nvSpPr>
      <xdr:spPr>
        <a:xfrm>
          <a:off x="9588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156808</xdr:rowOff>
    </xdr:from>
    <xdr:ext cx="378565" cy="259045"/>
    <xdr:sp macro="" textlink="">
      <xdr:nvSpPr>
        <xdr:cNvPr id="324" name="テキスト ボックス 323"/>
        <xdr:cNvSpPr txBox="1"/>
      </xdr:nvSpPr>
      <xdr:spPr>
        <a:xfrm>
          <a:off x="9450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14768</xdr:rowOff>
    </xdr:from>
    <xdr:to>
      <xdr:col>12</xdr:col>
      <xdr:colOff>561975</xdr:colOff>
      <xdr:row>38</xdr:row>
      <xdr:rowOff>116368</xdr:rowOff>
    </xdr:to>
    <xdr:sp macro="" textlink="">
      <xdr:nvSpPr>
        <xdr:cNvPr id="325" name="円/楕円 324"/>
        <xdr:cNvSpPr/>
      </xdr:nvSpPr>
      <xdr:spPr>
        <a:xfrm>
          <a:off x="86995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107495</xdr:rowOff>
    </xdr:from>
    <xdr:ext cx="378565" cy="259045"/>
    <xdr:sp macro="" textlink="">
      <xdr:nvSpPr>
        <xdr:cNvPr id="326" name="テキスト ボックス 325"/>
        <xdr:cNvSpPr txBox="1"/>
      </xdr:nvSpPr>
      <xdr:spPr>
        <a:xfrm>
          <a:off x="8561017" y="662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110454</xdr:rowOff>
    </xdr:from>
    <xdr:to>
      <xdr:col>11</xdr:col>
      <xdr:colOff>358775</xdr:colOff>
      <xdr:row>38</xdr:row>
      <xdr:rowOff>40604</xdr:rowOff>
    </xdr:to>
    <xdr:sp macro="" textlink="">
      <xdr:nvSpPr>
        <xdr:cNvPr id="327" name="円/楕円 326"/>
        <xdr:cNvSpPr/>
      </xdr:nvSpPr>
      <xdr:spPr>
        <a:xfrm>
          <a:off x="7810500" y="64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31731</xdr:rowOff>
    </xdr:from>
    <xdr:ext cx="378565" cy="259045"/>
    <xdr:sp macro="" textlink="">
      <xdr:nvSpPr>
        <xdr:cNvPr id="328" name="テキスト ボックス 327"/>
        <xdr:cNvSpPr txBox="1"/>
      </xdr:nvSpPr>
      <xdr:spPr>
        <a:xfrm>
          <a:off x="7672017" y="654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74204</xdr:rowOff>
    </xdr:from>
    <xdr:to>
      <xdr:col>10</xdr:col>
      <xdr:colOff>155575</xdr:colOff>
      <xdr:row>34</xdr:row>
      <xdr:rowOff>4354</xdr:rowOff>
    </xdr:to>
    <xdr:sp macro="" textlink="">
      <xdr:nvSpPr>
        <xdr:cNvPr id="329" name="円/楕円 328"/>
        <xdr:cNvSpPr/>
      </xdr:nvSpPr>
      <xdr:spPr>
        <a:xfrm>
          <a:off x="6921500" y="57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166931</xdr:rowOff>
    </xdr:from>
    <xdr:ext cx="469744" cy="259045"/>
    <xdr:sp macro="" textlink="">
      <xdr:nvSpPr>
        <xdr:cNvPr id="330" name="テキスト ボックス 329"/>
        <xdr:cNvSpPr txBox="1"/>
      </xdr:nvSpPr>
      <xdr:spPr>
        <a:xfrm>
          <a:off x="6737427"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119828</xdr:rowOff>
    </xdr:from>
    <xdr:to>
      <xdr:col>15</xdr:col>
      <xdr:colOff>180975</xdr:colOff>
      <xdr:row>58</xdr:row>
      <xdr:rowOff>82272</xdr:rowOff>
    </xdr:to>
    <xdr:cxnSp macro="">
      <xdr:nvCxnSpPr>
        <xdr:cNvPr id="361" name="直線コネクタ 360"/>
        <xdr:cNvCxnSpPr/>
      </xdr:nvCxnSpPr>
      <xdr:spPr>
        <a:xfrm flipV="1">
          <a:off x="9639300" y="9892478"/>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150428</xdr:rowOff>
    </xdr:from>
    <xdr:to>
      <xdr:col>14</xdr:col>
      <xdr:colOff>28575</xdr:colOff>
      <xdr:row>58</xdr:row>
      <xdr:rowOff>82272</xdr:rowOff>
    </xdr:to>
    <xdr:cxnSp macro="">
      <xdr:nvCxnSpPr>
        <xdr:cNvPr id="364" name="直線コネクタ 363"/>
        <xdr:cNvCxnSpPr/>
      </xdr:nvCxnSpPr>
      <xdr:spPr>
        <a:xfrm>
          <a:off x="8750300" y="9580178"/>
          <a:ext cx="889000" cy="44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150428</xdr:rowOff>
    </xdr:from>
    <xdr:to>
      <xdr:col>12</xdr:col>
      <xdr:colOff>511175</xdr:colOff>
      <xdr:row>56</xdr:row>
      <xdr:rowOff>105932</xdr:rowOff>
    </xdr:to>
    <xdr:cxnSp macro="">
      <xdr:nvCxnSpPr>
        <xdr:cNvPr id="367" name="直線コネクタ 366"/>
        <xdr:cNvCxnSpPr/>
      </xdr:nvCxnSpPr>
      <xdr:spPr>
        <a:xfrm flipV="1">
          <a:off x="7861300" y="9580178"/>
          <a:ext cx="889000" cy="12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113765</xdr:rowOff>
    </xdr:from>
    <xdr:ext cx="534377" cy="259045"/>
    <xdr:sp macro="" textlink="">
      <xdr:nvSpPr>
        <xdr:cNvPr id="369" name="テキスト ボックス 368"/>
        <xdr:cNvSpPr txBox="1"/>
      </xdr:nvSpPr>
      <xdr:spPr>
        <a:xfrm>
          <a:off x="8483111" y="98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105932</xdr:rowOff>
    </xdr:from>
    <xdr:to>
      <xdr:col>11</xdr:col>
      <xdr:colOff>307975</xdr:colOff>
      <xdr:row>57</xdr:row>
      <xdr:rowOff>94649</xdr:rowOff>
    </xdr:to>
    <xdr:cxnSp macro="">
      <xdr:nvCxnSpPr>
        <xdr:cNvPr id="370" name="直線コネクタ 369"/>
        <xdr:cNvCxnSpPr/>
      </xdr:nvCxnSpPr>
      <xdr:spPr>
        <a:xfrm flipV="1">
          <a:off x="6972300" y="9707132"/>
          <a:ext cx="889000" cy="1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94531</xdr:rowOff>
    </xdr:from>
    <xdr:ext cx="534377" cy="259045"/>
    <xdr:sp macro="" textlink="">
      <xdr:nvSpPr>
        <xdr:cNvPr id="372" name="テキスト ボックス 371"/>
        <xdr:cNvSpPr txBox="1"/>
      </xdr:nvSpPr>
      <xdr:spPr>
        <a:xfrm>
          <a:off x="7594111" y="98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148872</xdr:rowOff>
    </xdr:from>
    <xdr:ext cx="534377" cy="259045"/>
    <xdr:sp macro="" textlink="">
      <xdr:nvSpPr>
        <xdr:cNvPr id="374" name="テキスト ボックス 373"/>
        <xdr:cNvSpPr txBox="1"/>
      </xdr:nvSpPr>
      <xdr:spPr>
        <a:xfrm>
          <a:off x="6705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69028</xdr:rowOff>
    </xdr:from>
    <xdr:to>
      <xdr:col>15</xdr:col>
      <xdr:colOff>231775</xdr:colOff>
      <xdr:row>57</xdr:row>
      <xdr:rowOff>170628</xdr:rowOff>
    </xdr:to>
    <xdr:sp macro="" textlink="">
      <xdr:nvSpPr>
        <xdr:cNvPr id="380" name="円/楕円 379"/>
        <xdr:cNvSpPr/>
      </xdr:nvSpPr>
      <xdr:spPr>
        <a:xfrm>
          <a:off x="10426700" y="98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47455</xdr:rowOff>
    </xdr:from>
    <xdr:ext cx="534377" cy="259045"/>
    <xdr:sp macro="" textlink="">
      <xdr:nvSpPr>
        <xdr:cNvPr id="381" name="農林水産業費該当値テキスト"/>
        <xdr:cNvSpPr txBox="1"/>
      </xdr:nvSpPr>
      <xdr:spPr>
        <a:xfrm>
          <a:off x="10528300" y="982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31472</xdr:rowOff>
    </xdr:from>
    <xdr:to>
      <xdr:col>14</xdr:col>
      <xdr:colOff>79375</xdr:colOff>
      <xdr:row>58</xdr:row>
      <xdr:rowOff>133072</xdr:rowOff>
    </xdr:to>
    <xdr:sp macro="" textlink="">
      <xdr:nvSpPr>
        <xdr:cNvPr id="382" name="円/楕円 381"/>
        <xdr:cNvSpPr/>
      </xdr:nvSpPr>
      <xdr:spPr>
        <a:xfrm>
          <a:off x="9588500" y="99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124199</xdr:rowOff>
    </xdr:from>
    <xdr:ext cx="534377" cy="259045"/>
    <xdr:sp macro="" textlink="">
      <xdr:nvSpPr>
        <xdr:cNvPr id="383" name="テキスト ボックス 382"/>
        <xdr:cNvSpPr txBox="1"/>
      </xdr:nvSpPr>
      <xdr:spPr>
        <a:xfrm>
          <a:off x="9372111" y="100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99628</xdr:rowOff>
    </xdr:from>
    <xdr:to>
      <xdr:col>12</xdr:col>
      <xdr:colOff>561975</xdr:colOff>
      <xdr:row>56</xdr:row>
      <xdr:rowOff>29778</xdr:rowOff>
    </xdr:to>
    <xdr:sp macro="" textlink="">
      <xdr:nvSpPr>
        <xdr:cNvPr id="384" name="円/楕円 383"/>
        <xdr:cNvSpPr/>
      </xdr:nvSpPr>
      <xdr:spPr>
        <a:xfrm>
          <a:off x="8699500" y="95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46305</xdr:rowOff>
    </xdr:from>
    <xdr:ext cx="534377" cy="259045"/>
    <xdr:sp macro="" textlink="">
      <xdr:nvSpPr>
        <xdr:cNvPr id="385" name="テキスト ボックス 384"/>
        <xdr:cNvSpPr txBox="1"/>
      </xdr:nvSpPr>
      <xdr:spPr>
        <a:xfrm>
          <a:off x="8483111" y="93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55132</xdr:rowOff>
    </xdr:from>
    <xdr:to>
      <xdr:col>11</xdr:col>
      <xdr:colOff>358775</xdr:colOff>
      <xdr:row>56</xdr:row>
      <xdr:rowOff>156732</xdr:rowOff>
    </xdr:to>
    <xdr:sp macro="" textlink="">
      <xdr:nvSpPr>
        <xdr:cNvPr id="386" name="円/楕円 385"/>
        <xdr:cNvSpPr/>
      </xdr:nvSpPr>
      <xdr:spPr>
        <a:xfrm>
          <a:off x="7810500" y="96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1809</xdr:rowOff>
    </xdr:from>
    <xdr:ext cx="534377" cy="259045"/>
    <xdr:sp macro="" textlink="">
      <xdr:nvSpPr>
        <xdr:cNvPr id="387" name="テキスト ボックス 386"/>
        <xdr:cNvSpPr txBox="1"/>
      </xdr:nvSpPr>
      <xdr:spPr>
        <a:xfrm>
          <a:off x="7594111" y="943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43849</xdr:rowOff>
    </xdr:from>
    <xdr:to>
      <xdr:col>10</xdr:col>
      <xdr:colOff>155575</xdr:colOff>
      <xdr:row>57</xdr:row>
      <xdr:rowOff>145449</xdr:rowOff>
    </xdr:to>
    <xdr:sp macro="" textlink="">
      <xdr:nvSpPr>
        <xdr:cNvPr id="388" name="円/楕円 387"/>
        <xdr:cNvSpPr/>
      </xdr:nvSpPr>
      <xdr:spPr>
        <a:xfrm>
          <a:off x="6921500" y="98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161976</xdr:rowOff>
    </xdr:from>
    <xdr:ext cx="534377" cy="259045"/>
    <xdr:sp macro="" textlink="">
      <xdr:nvSpPr>
        <xdr:cNvPr id="389" name="テキスト ボックス 388"/>
        <xdr:cNvSpPr txBox="1"/>
      </xdr:nvSpPr>
      <xdr:spPr>
        <a:xfrm>
          <a:off x="6705111" y="95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135547</xdr:rowOff>
    </xdr:from>
    <xdr:to>
      <xdr:col>15</xdr:col>
      <xdr:colOff>180975</xdr:colOff>
      <xdr:row>76</xdr:row>
      <xdr:rowOff>18962</xdr:rowOff>
    </xdr:to>
    <xdr:cxnSp macro="">
      <xdr:nvCxnSpPr>
        <xdr:cNvPr id="418" name="直線コネクタ 417"/>
        <xdr:cNvCxnSpPr/>
      </xdr:nvCxnSpPr>
      <xdr:spPr>
        <a:xfrm>
          <a:off x="9639300" y="1299429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9"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135547</xdr:rowOff>
    </xdr:from>
    <xdr:to>
      <xdr:col>14</xdr:col>
      <xdr:colOff>28575</xdr:colOff>
      <xdr:row>77</xdr:row>
      <xdr:rowOff>11113</xdr:rowOff>
    </xdr:to>
    <xdr:cxnSp macro="">
      <xdr:nvCxnSpPr>
        <xdr:cNvPr id="421" name="直線コネクタ 420"/>
        <xdr:cNvCxnSpPr/>
      </xdr:nvCxnSpPr>
      <xdr:spPr>
        <a:xfrm flipV="1">
          <a:off x="8750300" y="12994297"/>
          <a:ext cx="889000" cy="2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76624</xdr:rowOff>
    </xdr:from>
    <xdr:ext cx="469744" cy="259045"/>
    <xdr:sp macro="" textlink="">
      <xdr:nvSpPr>
        <xdr:cNvPr id="423" name="テキスト ボックス 422"/>
        <xdr:cNvSpPr txBox="1"/>
      </xdr:nvSpPr>
      <xdr:spPr>
        <a:xfrm>
          <a:off x="9404427"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140081</xdr:rowOff>
    </xdr:from>
    <xdr:to>
      <xdr:col>12</xdr:col>
      <xdr:colOff>511175</xdr:colOff>
      <xdr:row>77</xdr:row>
      <xdr:rowOff>11113</xdr:rowOff>
    </xdr:to>
    <xdr:cxnSp macro="">
      <xdr:nvCxnSpPr>
        <xdr:cNvPr id="424" name="直線コネクタ 423"/>
        <xdr:cNvCxnSpPr/>
      </xdr:nvCxnSpPr>
      <xdr:spPr>
        <a:xfrm>
          <a:off x="7861300" y="13170281"/>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83290</xdr:rowOff>
    </xdr:from>
    <xdr:ext cx="469744" cy="259045"/>
    <xdr:sp macro="" textlink="">
      <xdr:nvSpPr>
        <xdr:cNvPr id="426" name="テキスト ボックス 425"/>
        <xdr:cNvSpPr txBox="1"/>
      </xdr:nvSpPr>
      <xdr:spPr>
        <a:xfrm>
          <a:off x="8515427"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107581</xdr:rowOff>
    </xdr:from>
    <xdr:to>
      <xdr:col>11</xdr:col>
      <xdr:colOff>307975</xdr:colOff>
      <xdr:row>76</xdr:row>
      <xdr:rowOff>140081</xdr:rowOff>
    </xdr:to>
    <xdr:cxnSp macro="">
      <xdr:nvCxnSpPr>
        <xdr:cNvPr id="427" name="直線コネクタ 426"/>
        <xdr:cNvCxnSpPr/>
      </xdr:nvCxnSpPr>
      <xdr:spPr>
        <a:xfrm>
          <a:off x="6972300" y="13137781"/>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102531</xdr:rowOff>
    </xdr:from>
    <xdr:ext cx="469744" cy="259045"/>
    <xdr:sp macro="" textlink="">
      <xdr:nvSpPr>
        <xdr:cNvPr id="429" name="テキスト ボックス 428"/>
        <xdr:cNvSpPr txBox="1"/>
      </xdr:nvSpPr>
      <xdr:spPr>
        <a:xfrm>
          <a:off x="7626427" y="133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92625</xdr:rowOff>
    </xdr:from>
    <xdr:ext cx="469744" cy="259045"/>
    <xdr:sp macro="" textlink="">
      <xdr:nvSpPr>
        <xdr:cNvPr id="431" name="テキスト ボックス 430"/>
        <xdr:cNvSpPr txBox="1"/>
      </xdr:nvSpPr>
      <xdr:spPr>
        <a:xfrm>
          <a:off x="6737427" y="132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139611</xdr:rowOff>
    </xdr:from>
    <xdr:to>
      <xdr:col>15</xdr:col>
      <xdr:colOff>231775</xdr:colOff>
      <xdr:row>76</xdr:row>
      <xdr:rowOff>69760</xdr:rowOff>
    </xdr:to>
    <xdr:sp macro="" textlink="">
      <xdr:nvSpPr>
        <xdr:cNvPr id="437" name="円/楕円 436"/>
        <xdr:cNvSpPr/>
      </xdr:nvSpPr>
      <xdr:spPr>
        <a:xfrm>
          <a:off x="10426700" y="12998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162488</xdr:rowOff>
    </xdr:from>
    <xdr:ext cx="534377" cy="259045"/>
    <xdr:sp macro="" textlink="">
      <xdr:nvSpPr>
        <xdr:cNvPr id="438" name="商工費該当値テキスト"/>
        <xdr:cNvSpPr txBox="1"/>
      </xdr:nvSpPr>
      <xdr:spPr>
        <a:xfrm>
          <a:off x="10528300" y="1284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84747</xdr:rowOff>
    </xdr:from>
    <xdr:to>
      <xdr:col>14</xdr:col>
      <xdr:colOff>79375</xdr:colOff>
      <xdr:row>76</xdr:row>
      <xdr:rowOff>14897</xdr:rowOff>
    </xdr:to>
    <xdr:sp macro="" textlink="">
      <xdr:nvSpPr>
        <xdr:cNvPr id="439" name="円/楕円 438"/>
        <xdr:cNvSpPr/>
      </xdr:nvSpPr>
      <xdr:spPr>
        <a:xfrm>
          <a:off x="9588500" y="129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31424</xdr:rowOff>
    </xdr:from>
    <xdr:ext cx="534377" cy="259045"/>
    <xdr:sp macro="" textlink="">
      <xdr:nvSpPr>
        <xdr:cNvPr id="440" name="テキスト ボックス 439"/>
        <xdr:cNvSpPr txBox="1"/>
      </xdr:nvSpPr>
      <xdr:spPr>
        <a:xfrm>
          <a:off x="9372111" y="127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131763</xdr:rowOff>
    </xdr:from>
    <xdr:to>
      <xdr:col>12</xdr:col>
      <xdr:colOff>561975</xdr:colOff>
      <xdr:row>77</xdr:row>
      <xdr:rowOff>61913</xdr:rowOff>
    </xdr:to>
    <xdr:sp macro="" textlink="">
      <xdr:nvSpPr>
        <xdr:cNvPr id="441" name="円/楕円 440"/>
        <xdr:cNvSpPr/>
      </xdr:nvSpPr>
      <xdr:spPr>
        <a:xfrm>
          <a:off x="8699500" y="131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78440</xdr:rowOff>
    </xdr:from>
    <xdr:ext cx="469744" cy="259045"/>
    <xdr:sp macro="" textlink="">
      <xdr:nvSpPr>
        <xdr:cNvPr id="442" name="テキスト ボックス 441"/>
        <xdr:cNvSpPr txBox="1"/>
      </xdr:nvSpPr>
      <xdr:spPr>
        <a:xfrm>
          <a:off x="8515427" y="129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89281</xdr:rowOff>
    </xdr:from>
    <xdr:to>
      <xdr:col>11</xdr:col>
      <xdr:colOff>358775</xdr:colOff>
      <xdr:row>77</xdr:row>
      <xdr:rowOff>19431</xdr:rowOff>
    </xdr:to>
    <xdr:sp macro="" textlink="">
      <xdr:nvSpPr>
        <xdr:cNvPr id="443" name="円/楕円 442"/>
        <xdr:cNvSpPr/>
      </xdr:nvSpPr>
      <xdr:spPr>
        <a:xfrm>
          <a:off x="7810500" y="131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35958</xdr:rowOff>
    </xdr:from>
    <xdr:ext cx="534377" cy="259045"/>
    <xdr:sp macro="" textlink="">
      <xdr:nvSpPr>
        <xdr:cNvPr id="444" name="テキスト ボックス 443"/>
        <xdr:cNvSpPr txBox="1"/>
      </xdr:nvSpPr>
      <xdr:spPr>
        <a:xfrm>
          <a:off x="7594111" y="128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56781</xdr:rowOff>
    </xdr:from>
    <xdr:to>
      <xdr:col>10</xdr:col>
      <xdr:colOff>155575</xdr:colOff>
      <xdr:row>76</xdr:row>
      <xdr:rowOff>158381</xdr:rowOff>
    </xdr:to>
    <xdr:sp macro="" textlink="">
      <xdr:nvSpPr>
        <xdr:cNvPr id="445" name="円/楕円 444"/>
        <xdr:cNvSpPr/>
      </xdr:nvSpPr>
      <xdr:spPr>
        <a:xfrm>
          <a:off x="6921500" y="130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3459</xdr:rowOff>
    </xdr:from>
    <xdr:ext cx="534377" cy="259045"/>
    <xdr:sp macro="" textlink="">
      <xdr:nvSpPr>
        <xdr:cNvPr id="446" name="テキスト ボックス 445"/>
        <xdr:cNvSpPr txBox="1"/>
      </xdr:nvSpPr>
      <xdr:spPr>
        <a:xfrm>
          <a:off x="6705111" y="128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148062</xdr:rowOff>
    </xdr:from>
    <xdr:to>
      <xdr:col>15</xdr:col>
      <xdr:colOff>180975</xdr:colOff>
      <xdr:row>98</xdr:row>
      <xdr:rowOff>39478</xdr:rowOff>
    </xdr:to>
    <xdr:cxnSp macro="">
      <xdr:nvCxnSpPr>
        <xdr:cNvPr id="475" name="直線コネクタ 474"/>
        <xdr:cNvCxnSpPr/>
      </xdr:nvCxnSpPr>
      <xdr:spPr>
        <a:xfrm>
          <a:off x="9639300" y="16778712"/>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148062</xdr:rowOff>
    </xdr:from>
    <xdr:to>
      <xdr:col>14</xdr:col>
      <xdr:colOff>28575</xdr:colOff>
      <xdr:row>98</xdr:row>
      <xdr:rowOff>72450</xdr:rowOff>
    </xdr:to>
    <xdr:cxnSp macro="">
      <xdr:nvCxnSpPr>
        <xdr:cNvPr id="478" name="直線コネクタ 477"/>
        <xdr:cNvCxnSpPr/>
      </xdr:nvCxnSpPr>
      <xdr:spPr>
        <a:xfrm flipV="1">
          <a:off x="8750300" y="16778712"/>
          <a:ext cx="889000" cy="9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25108</xdr:rowOff>
    </xdr:from>
    <xdr:ext cx="534377" cy="259045"/>
    <xdr:sp macro="" textlink="">
      <xdr:nvSpPr>
        <xdr:cNvPr id="480" name="テキスト ボックス 479"/>
        <xdr:cNvSpPr txBox="1"/>
      </xdr:nvSpPr>
      <xdr:spPr>
        <a:xfrm>
          <a:off x="9372111" y="168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72450</xdr:rowOff>
    </xdr:from>
    <xdr:to>
      <xdr:col>12</xdr:col>
      <xdr:colOff>511175</xdr:colOff>
      <xdr:row>98</xdr:row>
      <xdr:rowOff>117956</xdr:rowOff>
    </xdr:to>
    <xdr:cxnSp macro="">
      <xdr:nvCxnSpPr>
        <xdr:cNvPr id="481" name="直線コネクタ 480"/>
        <xdr:cNvCxnSpPr/>
      </xdr:nvCxnSpPr>
      <xdr:spPr>
        <a:xfrm flipV="1">
          <a:off x="7861300" y="16874550"/>
          <a:ext cx="889000" cy="4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117956</xdr:rowOff>
    </xdr:from>
    <xdr:to>
      <xdr:col>11</xdr:col>
      <xdr:colOff>307975</xdr:colOff>
      <xdr:row>98</xdr:row>
      <xdr:rowOff>134987</xdr:rowOff>
    </xdr:to>
    <xdr:cxnSp macro="">
      <xdr:nvCxnSpPr>
        <xdr:cNvPr id="484" name="直線コネクタ 483"/>
        <xdr:cNvCxnSpPr/>
      </xdr:nvCxnSpPr>
      <xdr:spPr>
        <a:xfrm flipV="1">
          <a:off x="6972300" y="1692005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160128</xdr:rowOff>
    </xdr:from>
    <xdr:to>
      <xdr:col>15</xdr:col>
      <xdr:colOff>231775</xdr:colOff>
      <xdr:row>98</xdr:row>
      <xdr:rowOff>90278</xdr:rowOff>
    </xdr:to>
    <xdr:sp macro="" textlink="">
      <xdr:nvSpPr>
        <xdr:cNvPr id="494" name="円/楕円 493"/>
        <xdr:cNvSpPr/>
      </xdr:nvSpPr>
      <xdr:spPr>
        <a:xfrm>
          <a:off x="10426700" y="167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127696</xdr:rowOff>
    </xdr:from>
    <xdr:ext cx="534377" cy="259045"/>
    <xdr:sp macro="" textlink="">
      <xdr:nvSpPr>
        <xdr:cNvPr id="495" name="土木費該当値テキスト"/>
        <xdr:cNvSpPr txBox="1"/>
      </xdr:nvSpPr>
      <xdr:spPr>
        <a:xfrm>
          <a:off x="10528300" y="167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97262</xdr:rowOff>
    </xdr:from>
    <xdr:to>
      <xdr:col>14</xdr:col>
      <xdr:colOff>79375</xdr:colOff>
      <xdr:row>98</xdr:row>
      <xdr:rowOff>27412</xdr:rowOff>
    </xdr:to>
    <xdr:sp macro="" textlink="">
      <xdr:nvSpPr>
        <xdr:cNvPr id="496" name="円/楕円 495"/>
        <xdr:cNvSpPr/>
      </xdr:nvSpPr>
      <xdr:spPr>
        <a:xfrm>
          <a:off x="9588500" y="167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43939</xdr:rowOff>
    </xdr:from>
    <xdr:ext cx="534377" cy="259045"/>
    <xdr:sp macro="" textlink="">
      <xdr:nvSpPr>
        <xdr:cNvPr id="497" name="テキスト ボックス 496"/>
        <xdr:cNvSpPr txBox="1"/>
      </xdr:nvSpPr>
      <xdr:spPr>
        <a:xfrm>
          <a:off x="9372111" y="165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21650</xdr:rowOff>
    </xdr:from>
    <xdr:to>
      <xdr:col>12</xdr:col>
      <xdr:colOff>561975</xdr:colOff>
      <xdr:row>98</xdr:row>
      <xdr:rowOff>123250</xdr:rowOff>
    </xdr:to>
    <xdr:sp macro="" textlink="">
      <xdr:nvSpPr>
        <xdr:cNvPr id="498" name="円/楕円 497"/>
        <xdr:cNvSpPr/>
      </xdr:nvSpPr>
      <xdr:spPr>
        <a:xfrm>
          <a:off x="8699500" y="1682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114377</xdr:rowOff>
    </xdr:from>
    <xdr:ext cx="534377" cy="259045"/>
    <xdr:sp macro="" textlink="">
      <xdr:nvSpPr>
        <xdr:cNvPr id="499" name="テキスト ボックス 498"/>
        <xdr:cNvSpPr txBox="1"/>
      </xdr:nvSpPr>
      <xdr:spPr>
        <a:xfrm>
          <a:off x="8483111" y="1691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67156</xdr:rowOff>
    </xdr:from>
    <xdr:to>
      <xdr:col>11</xdr:col>
      <xdr:colOff>358775</xdr:colOff>
      <xdr:row>98</xdr:row>
      <xdr:rowOff>168756</xdr:rowOff>
    </xdr:to>
    <xdr:sp macro="" textlink="">
      <xdr:nvSpPr>
        <xdr:cNvPr id="500" name="円/楕円 499"/>
        <xdr:cNvSpPr/>
      </xdr:nvSpPr>
      <xdr:spPr>
        <a:xfrm>
          <a:off x="7810500" y="1686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159883</xdr:rowOff>
    </xdr:from>
    <xdr:ext cx="534377" cy="259045"/>
    <xdr:sp macro="" textlink="">
      <xdr:nvSpPr>
        <xdr:cNvPr id="501" name="テキスト ボックス 500"/>
        <xdr:cNvSpPr txBox="1"/>
      </xdr:nvSpPr>
      <xdr:spPr>
        <a:xfrm>
          <a:off x="7594111" y="1696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84187</xdr:rowOff>
    </xdr:from>
    <xdr:to>
      <xdr:col>10</xdr:col>
      <xdr:colOff>155575</xdr:colOff>
      <xdr:row>99</xdr:row>
      <xdr:rowOff>14337</xdr:rowOff>
    </xdr:to>
    <xdr:sp macro="" textlink="">
      <xdr:nvSpPr>
        <xdr:cNvPr id="502" name="円/楕円 501"/>
        <xdr:cNvSpPr/>
      </xdr:nvSpPr>
      <xdr:spPr>
        <a:xfrm>
          <a:off x="6921500" y="1688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5464</xdr:rowOff>
    </xdr:from>
    <xdr:ext cx="534377" cy="259045"/>
    <xdr:sp macro="" textlink="">
      <xdr:nvSpPr>
        <xdr:cNvPr id="503" name="テキスト ボックス 502"/>
        <xdr:cNvSpPr txBox="1"/>
      </xdr:nvSpPr>
      <xdr:spPr>
        <a:xfrm>
          <a:off x="6705111" y="16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147510</xdr:rowOff>
    </xdr:from>
    <xdr:to>
      <xdr:col>23</xdr:col>
      <xdr:colOff>517525</xdr:colOff>
      <xdr:row>33</xdr:row>
      <xdr:rowOff>162427</xdr:rowOff>
    </xdr:to>
    <xdr:cxnSp macro="">
      <xdr:nvCxnSpPr>
        <xdr:cNvPr id="532" name="直線コネクタ 531"/>
        <xdr:cNvCxnSpPr/>
      </xdr:nvCxnSpPr>
      <xdr:spPr>
        <a:xfrm flipV="1">
          <a:off x="15481300" y="5633910"/>
          <a:ext cx="838200" cy="1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3"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162427</xdr:rowOff>
    </xdr:from>
    <xdr:to>
      <xdr:col>22</xdr:col>
      <xdr:colOff>365125</xdr:colOff>
      <xdr:row>34</xdr:row>
      <xdr:rowOff>67177</xdr:rowOff>
    </xdr:to>
    <xdr:cxnSp macro="">
      <xdr:nvCxnSpPr>
        <xdr:cNvPr id="535" name="直線コネクタ 534"/>
        <xdr:cNvCxnSpPr/>
      </xdr:nvCxnSpPr>
      <xdr:spPr>
        <a:xfrm flipV="1">
          <a:off x="14592300" y="582027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147585</xdr:rowOff>
    </xdr:from>
    <xdr:ext cx="534377" cy="259045"/>
    <xdr:sp macro="" textlink="">
      <xdr:nvSpPr>
        <xdr:cNvPr id="537" name="テキスト ボックス 536"/>
        <xdr:cNvSpPr txBox="1"/>
      </xdr:nvSpPr>
      <xdr:spPr>
        <a:xfrm>
          <a:off x="15214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125698</xdr:rowOff>
    </xdr:from>
    <xdr:to>
      <xdr:col>21</xdr:col>
      <xdr:colOff>161925</xdr:colOff>
      <xdr:row>34</xdr:row>
      <xdr:rowOff>67177</xdr:rowOff>
    </xdr:to>
    <xdr:cxnSp macro="">
      <xdr:nvCxnSpPr>
        <xdr:cNvPr id="538" name="直線コネクタ 537"/>
        <xdr:cNvCxnSpPr/>
      </xdr:nvCxnSpPr>
      <xdr:spPr>
        <a:xfrm>
          <a:off x="13703300" y="5440648"/>
          <a:ext cx="889000" cy="4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40" name="テキスト ボックス 539"/>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125698</xdr:rowOff>
    </xdr:from>
    <xdr:to>
      <xdr:col>19</xdr:col>
      <xdr:colOff>644525</xdr:colOff>
      <xdr:row>34</xdr:row>
      <xdr:rowOff>24219</xdr:rowOff>
    </xdr:to>
    <xdr:cxnSp macro="">
      <xdr:nvCxnSpPr>
        <xdr:cNvPr id="541" name="直線コネクタ 540"/>
        <xdr:cNvCxnSpPr/>
      </xdr:nvCxnSpPr>
      <xdr:spPr>
        <a:xfrm flipV="1">
          <a:off x="12814300" y="5440648"/>
          <a:ext cx="889000" cy="4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169797</xdr:rowOff>
    </xdr:from>
    <xdr:ext cx="534377" cy="259045"/>
    <xdr:sp macro="" textlink="">
      <xdr:nvSpPr>
        <xdr:cNvPr id="543" name="テキスト ボックス 542"/>
        <xdr:cNvSpPr txBox="1"/>
      </xdr:nvSpPr>
      <xdr:spPr>
        <a:xfrm>
          <a:off x="13436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31685</xdr:rowOff>
    </xdr:from>
    <xdr:ext cx="534377" cy="259045"/>
    <xdr:sp macro="" textlink="">
      <xdr:nvSpPr>
        <xdr:cNvPr id="545" name="テキスト ボックス 544"/>
        <xdr:cNvSpPr txBox="1"/>
      </xdr:nvSpPr>
      <xdr:spPr>
        <a:xfrm>
          <a:off x="12547111" y="63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96710</xdr:rowOff>
    </xdr:from>
    <xdr:to>
      <xdr:col>23</xdr:col>
      <xdr:colOff>568325</xdr:colOff>
      <xdr:row>33</xdr:row>
      <xdr:rowOff>26860</xdr:rowOff>
    </xdr:to>
    <xdr:sp macro="" textlink="">
      <xdr:nvSpPr>
        <xdr:cNvPr id="551" name="円/楕円 550"/>
        <xdr:cNvSpPr/>
      </xdr:nvSpPr>
      <xdr:spPr>
        <a:xfrm>
          <a:off x="16268700" y="55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119587</xdr:rowOff>
    </xdr:from>
    <xdr:ext cx="534377" cy="259045"/>
    <xdr:sp macro="" textlink="">
      <xdr:nvSpPr>
        <xdr:cNvPr id="552" name="消防費該当値テキスト"/>
        <xdr:cNvSpPr txBox="1"/>
      </xdr:nvSpPr>
      <xdr:spPr>
        <a:xfrm>
          <a:off x="16370300" y="543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57,590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111627</xdr:rowOff>
    </xdr:from>
    <xdr:to>
      <xdr:col>22</xdr:col>
      <xdr:colOff>415925</xdr:colOff>
      <xdr:row>34</xdr:row>
      <xdr:rowOff>41777</xdr:rowOff>
    </xdr:to>
    <xdr:sp macro="" textlink="">
      <xdr:nvSpPr>
        <xdr:cNvPr id="553" name="円/楕円 552"/>
        <xdr:cNvSpPr/>
      </xdr:nvSpPr>
      <xdr:spPr>
        <a:xfrm>
          <a:off x="15430500" y="57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58304</xdr:rowOff>
    </xdr:from>
    <xdr:ext cx="534377" cy="259045"/>
    <xdr:sp macro="" textlink="">
      <xdr:nvSpPr>
        <xdr:cNvPr id="554" name="テキスト ボックス 553"/>
        <xdr:cNvSpPr txBox="1"/>
      </xdr:nvSpPr>
      <xdr:spPr>
        <a:xfrm>
          <a:off x="15214111" y="554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16377</xdr:rowOff>
    </xdr:from>
    <xdr:to>
      <xdr:col>21</xdr:col>
      <xdr:colOff>212725</xdr:colOff>
      <xdr:row>34</xdr:row>
      <xdr:rowOff>117977</xdr:rowOff>
    </xdr:to>
    <xdr:sp macro="" textlink="">
      <xdr:nvSpPr>
        <xdr:cNvPr id="555" name="円/楕円 554"/>
        <xdr:cNvSpPr/>
      </xdr:nvSpPr>
      <xdr:spPr>
        <a:xfrm>
          <a:off x="14541500" y="58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134504</xdr:rowOff>
    </xdr:from>
    <xdr:ext cx="534377" cy="259045"/>
    <xdr:sp macro="" textlink="">
      <xdr:nvSpPr>
        <xdr:cNvPr id="556" name="テキスト ボックス 555"/>
        <xdr:cNvSpPr txBox="1"/>
      </xdr:nvSpPr>
      <xdr:spPr>
        <a:xfrm>
          <a:off x="14325111" y="562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43,807</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74898</xdr:rowOff>
    </xdr:from>
    <xdr:to>
      <xdr:col>20</xdr:col>
      <xdr:colOff>9525</xdr:colOff>
      <xdr:row>32</xdr:row>
      <xdr:rowOff>5048</xdr:rowOff>
    </xdr:to>
    <xdr:sp macro="" textlink="">
      <xdr:nvSpPr>
        <xdr:cNvPr id="557" name="円/楕円 556"/>
        <xdr:cNvSpPr/>
      </xdr:nvSpPr>
      <xdr:spPr>
        <a:xfrm>
          <a:off x="13652500" y="53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21575</xdr:rowOff>
    </xdr:from>
    <xdr:ext cx="534377" cy="259045"/>
    <xdr:sp macro="" textlink="">
      <xdr:nvSpPr>
        <xdr:cNvPr id="558" name="テキスト ボックス 557"/>
        <xdr:cNvSpPr txBox="1"/>
      </xdr:nvSpPr>
      <xdr:spPr>
        <a:xfrm>
          <a:off x="13436111" y="51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144869</xdr:rowOff>
    </xdr:from>
    <xdr:to>
      <xdr:col>18</xdr:col>
      <xdr:colOff>492125</xdr:colOff>
      <xdr:row>34</xdr:row>
      <xdr:rowOff>75019</xdr:rowOff>
    </xdr:to>
    <xdr:sp macro="" textlink="">
      <xdr:nvSpPr>
        <xdr:cNvPr id="559" name="円/楕円 558"/>
        <xdr:cNvSpPr/>
      </xdr:nvSpPr>
      <xdr:spPr>
        <a:xfrm>
          <a:off x="12763500" y="58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91546</xdr:rowOff>
    </xdr:from>
    <xdr:ext cx="534377" cy="259045"/>
    <xdr:sp macro="" textlink="">
      <xdr:nvSpPr>
        <xdr:cNvPr id="560" name="テキスト ボックス 559"/>
        <xdr:cNvSpPr txBox="1"/>
      </xdr:nvSpPr>
      <xdr:spPr>
        <a:xfrm>
          <a:off x="12547111" y="557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71234</xdr:rowOff>
    </xdr:from>
    <xdr:to>
      <xdr:col>23</xdr:col>
      <xdr:colOff>517525</xdr:colOff>
      <xdr:row>57</xdr:row>
      <xdr:rowOff>94885</xdr:rowOff>
    </xdr:to>
    <xdr:cxnSp macro="">
      <xdr:nvCxnSpPr>
        <xdr:cNvPr id="587" name="直線コネクタ 586"/>
        <xdr:cNvCxnSpPr/>
      </xdr:nvCxnSpPr>
      <xdr:spPr>
        <a:xfrm flipV="1">
          <a:off x="15481300" y="9672434"/>
          <a:ext cx="838200" cy="19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88" name="教育費平均値テキスト"/>
        <xdr:cNvSpPr txBox="1"/>
      </xdr:nvSpPr>
      <xdr:spPr>
        <a:xfrm>
          <a:off x="16370300" y="973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94885</xdr:rowOff>
    </xdr:from>
    <xdr:to>
      <xdr:col>22</xdr:col>
      <xdr:colOff>365125</xdr:colOff>
      <xdr:row>57</xdr:row>
      <xdr:rowOff>145740</xdr:rowOff>
    </xdr:to>
    <xdr:cxnSp macro="">
      <xdr:nvCxnSpPr>
        <xdr:cNvPr id="590" name="直線コネクタ 589"/>
        <xdr:cNvCxnSpPr/>
      </xdr:nvCxnSpPr>
      <xdr:spPr>
        <a:xfrm flipV="1">
          <a:off x="14592300" y="9867535"/>
          <a:ext cx="889000" cy="5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132431</xdr:rowOff>
    </xdr:from>
    <xdr:to>
      <xdr:col>21</xdr:col>
      <xdr:colOff>161925</xdr:colOff>
      <xdr:row>57</xdr:row>
      <xdr:rowOff>145740</xdr:rowOff>
    </xdr:to>
    <xdr:cxnSp macro="">
      <xdr:nvCxnSpPr>
        <xdr:cNvPr id="593" name="直線コネクタ 592"/>
        <xdr:cNvCxnSpPr/>
      </xdr:nvCxnSpPr>
      <xdr:spPr>
        <a:xfrm>
          <a:off x="13703300" y="9905081"/>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118180</xdr:rowOff>
    </xdr:from>
    <xdr:to>
      <xdr:col>19</xdr:col>
      <xdr:colOff>644525</xdr:colOff>
      <xdr:row>57</xdr:row>
      <xdr:rowOff>132431</xdr:rowOff>
    </xdr:to>
    <xdr:cxnSp macro="">
      <xdr:nvCxnSpPr>
        <xdr:cNvPr id="596" name="直線コネクタ 595"/>
        <xdr:cNvCxnSpPr/>
      </xdr:nvCxnSpPr>
      <xdr:spPr>
        <a:xfrm>
          <a:off x="12814300" y="9890830"/>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20434</xdr:rowOff>
    </xdr:from>
    <xdr:to>
      <xdr:col>23</xdr:col>
      <xdr:colOff>568325</xdr:colOff>
      <xdr:row>56</xdr:row>
      <xdr:rowOff>122034</xdr:rowOff>
    </xdr:to>
    <xdr:sp macro="" textlink="">
      <xdr:nvSpPr>
        <xdr:cNvPr id="606" name="円/楕円 605"/>
        <xdr:cNvSpPr/>
      </xdr:nvSpPr>
      <xdr:spPr>
        <a:xfrm>
          <a:off x="16268700" y="96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43311</xdr:rowOff>
    </xdr:from>
    <xdr:ext cx="534377" cy="259045"/>
    <xdr:sp macro="" textlink="">
      <xdr:nvSpPr>
        <xdr:cNvPr id="607" name="教育費該当値テキスト"/>
        <xdr:cNvSpPr txBox="1"/>
      </xdr:nvSpPr>
      <xdr:spPr>
        <a:xfrm>
          <a:off x="16370300"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89,975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44085</xdr:rowOff>
    </xdr:from>
    <xdr:to>
      <xdr:col>22</xdr:col>
      <xdr:colOff>415925</xdr:colOff>
      <xdr:row>57</xdr:row>
      <xdr:rowOff>145685</xdr:rowOff>
    </xdr:to>
    <xdr:sp macro="" textlink="">
      <xdr:nvSpPr>
        <xdr:cNvPr id="608" name="円/楕円 607"/>
        <xdr:cNvSpPr/>
      </xdr:nvSpPr>
      <xdr:spPr>
        <a:xfrm>
          <a:off x="15430500" y="98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136812</xdr:rowOff>
    </xdr:from>
    <xdr:ext cx="534377" cy="259045"/>
    <xdr:sp macro="" textlink="">
      <xdr:nvSpPr>
        <xdr:cNvPr id="609" name="テキスト ボックス 608"/>
        <xdr:cNvSpPr txBox="1"/>
      </xdr:nvSpPr>
      <xdr:spPr>
        <a:xfrm>
          <a:off x="15214111" y="990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94940</xdr:rowOff>
    </xdr:from>
    <xdr:to>
      <xdr:col>21</xdr:col>
      <xdr:colOff>212725</xdr:colOff>
      <xdr:row>58</xdr:row>
      <xdr:rowOff>25090</xdr:rowOff>
    </xdr:to>
    <xdr:sp macro="" textlink="">
      <xdr:nvSpPr>
        <xdr:cNvPr id="610" name="円/楕円 609"/>
        <xdr:cNvSpPr/>
      </xdr:nvSpPr>
      <xdr:spPr>
        <a:xfrm>
          <a:off x="14541500" y="98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16217</xdr:rowOff>
    </xdr:from>
    <xdr:ext cx="534377" cy="259045"/>
    <xdr:sp macro="" textlink="">
      <xdr:nvSpPr>
        <xdr:cNvPr id="611" name="テキスト ボックス 610"/>
        <xdr:cNvSpPr txBox="1"/>
      </xdr:nvSpPr>
      <xdr:spPr>
        <a:xfrm>
          <a:off x="14325111" y="99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81631</xdr:rowOff>
    </xdr:from>
    <xdr:to>
      <xdr:col>20</xdr:col>
      <xdr:colOff>9525</xdr:colOff>
      <xdr:row>58</xdr:row>
      <xdr:rowOff>11781</xdr:rowOff>
    </xdr:to>
    <xdr:sp macro="" textlink="">
      <xdr:nvSpPr>
        <xdr:cNvPr id="612" name="円/楕円 611"/>
        <xdr:cNvSpPr/>
      </xdr:nvSpPr>
      <xdr:spPr>
        <a:xfrm>
          <a:off x="13652500" y="9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2908</xdr:rowOff>
    </xdr:from>
    <xdr:ext cx="534377" cy="259045"/>
    <xdr:sp macro="" textlink="">
      <xdr:nvSpPr>
        <xdr:cNvPr id="613" name="テキスト ボックス 612"/>
        <xdr:cNvSpPr txBox="1"/>
      </xdr:nvSpPr>
      <xdr:spPr>
        <a:xfrm>
          <a:off x="13436111" y="99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67380</xdr:rowOff>
    </xdr:from>
    <xdr:to>
      <xdr:col>18</xdr:col>
      <xdr:colOff>492125</xdr:colOff>
      <xdr:row>57</xdr:row>
      <xdr:rowOff>168980</xdr:rowOff>
    </xdr:to>
    <xdr:sp macro="" textlink="">
      <xdr:nvSpPr>
        <xdr:cNvPr id="614" name="円/楕円 613"/>
        <xdr:cNvSpPr/>
      </xdr:nvSpPr>
      <xdr:spPr>
        <a:xfrm>
          <a:off x="12763500" y="98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160107</xdr:rowOff>
    </xdr:from>
    <xdr:ext cx="534377" cy="259045"/>
    <xdr:sp macro="" textlink="">
      <xdr:nvSpPr>
        <xdr:cNvPr id="615" name="テキスト ボックス 614"/>
        <xdr:cNvSpPr txBox="1"/>
      </xdr:nvSpPr>
      <xdr:spPr>
        <a:xfrm>
          <a:off x="12547111" y="99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115354</xdr:rowOff>
    </xdr:from>
    <xdr:to>
      <xdr:col>23</xdr:col>
      <xdr:colOff>517525</xdr:colOff>
      <xdr:row>78</xdr:row>
      <xdr:rowOff>4083</xdr:rowOff>
    </xdr:to>
    <xdr:cxnSp macro="">
      <xdr:nvCxnSpPr>
        <xdr:cNvPr id="640" name="直線コネクタ 639"/>
        <xdr:cNvCxnSpPr/>
      </xdr:nvCxnSpPr>
      <xdr:spPr>
        <a:xfrm flipV="1">
          <a:off x="15481300" y="13317004"/>
          <a:ext cx="8382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62719</xdr:rowOff>
    </xdr:from>
    <xdr:to>
      <xdr:col>22</xdr:col>
      <xdr:colOff>365125</xdr:colOff>
      <xdr:row>78</xdr:row>
      <xdr:rowOff>4083</xdr:rowOff>
    </xdr:to>
    <xdr:cxnSp macro="">
      <xdr:nvCxnSpPr>
        <xdr:cNvPr id="643" name="直線コネクタ 642"/>
        <xdr:cNvCxnSpPr/>
      </xdr:nvCxnSpPr>
      <xdr:spPr>
        <a:xfrm>
          <a:off x="14592300" y="13264369"/>
          <a:ext cx="8890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62719</xdr:rowOff>
    </xdr:from>
    <xdr:to>
      <xdr:col>21</xdr:col>
      <xdr:colOff>161925</xdr:colOff>
      <xdr:row>77</xdr:row>
      <xdr:rowOff>142500</xdr:rowOff>
    </xdr:to>
    <xdr:cxnSp macro="">
      <xdr:nvCxnSpPr>
        <xdr:cNvPr id="646" name="直線コネクタ 645"/>
        <xdr:cNvCxnSpPr/>
      </xdr:nvCxnSpPr>
      <xdr:spPr>
        <a:xfrm flipV="1">
          <a:off x="13703300" y="13264369"/>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74664</xdr:rowOff>
    </xdr:from>
    <xdr:to>
      <xdr:col>19</xdr:col>
      <xdr:colOff>644525</xdr:colOff>
      <xdr:row>77</xdr:row>
      <xdr:rowOff>142500</xdr:rowOff>
    </xdr:to>
    <xdr:cxnSp macro="">
      <xdr:nvCxnSpPr>
        <xdr:cNvPr id="649" name="直線コネクタ 648"/>
        <xdr:cNvCxnSpPr/>
      </xdr:nvCxnSpPr>
      <xdr:spPr>
        <a:xfrm>
          <a:off x="12814300" y="13276314"/>
          <a:ext cx="889000" cy="6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64554</xdr:rowOff>
    </xdr:from>
    <xdr:to>
      <xdr:col>23</xdr:col>
      <xdr:colOff>568325</xdr:colOff>
      <xdr:row>77</xdr:row>
      <xdr:rowOff>166154</xdr:rowOff>
    </xdr:to>
    <xdr:sp macro="" textlink="">
      <xdr:nvSpPr>
        <xdr:cNvPr id="659" name="円/楕円 658"/>
        <xdr:cNvSpPr/>
      </xdr:nvSpPr>
      <xdr:spPr>
        <a:xfrm>
          <a:off x="162687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32637</xdr:rowOff>
    </xdr:from>
    <xdr:ext cx="469744" cy="259045"/>
    <xdr:sp macro="" textlink="">
      <xdr:nvSpPr>
        <xdr:cNvPr id="660" name="災害復旧費該当値テキスト"/>
        <xdr:cNvSpPr txBox="1"/>
      </xdr:nvSpPr>
      <xdr:spPr>
        <a:xfrm>
          <a:off x="16370300" y="132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124733</xdr:rowOff>
    </xdr:from>
    <xdr:to>
      <xdr:col>22</xdr:col>
      <xdr:colOff>415925</xdr:colOff>
      <xdr:row>78</xdr:row>
      <xdr:rowOff>54883</xdr:rowOff>
    </xdr:to>
    <xdr:sp macro="" textlink="">
      <xdr:nvSpPr>
        <xdr:cNvPr id="661" name="円/楕円 660"/>
        <xdr:cNvSpPr/>
      </xdr:nvSpPr>
      <xdr:spPr>
        <a:xfrm>
          <a:off x="15430500" y="133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46010</xdr:rowOff>
    </xdr:from>
    <xdr:ext cx="378565" cy="259045"/>
    <xdr:sp macro="" textlink="">
      <xdr:nvSpPr>
        <xdr:cNvPr id="662" name="テキスト ボックス 661"/>
        <xdr:cNvSpPr txBox="1"/>
      </xdr:nvSpPr>
      <xdr:spPr>
        <a:xfrm>
          <a:off x="15292017" y="13419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11919</xdr:rowOff>
    </xdr:from>
    <xdr:to>
      <xdr:col>21</xdr:col>
      <xdr:colOff>212725</xdr:colOff>
      <xdr:row>77</xdr:row>
      <xdr:rowOff>113519</xdr:rowOff>
    </xdr:to>
    <xdr:sp macro="" textlink="">
      <xdr:nvSpPr>
        <xdr:cNvPr id="663" name="円/楕円 662"/>
        <xdr:cNvSpPr/>
      </xdr:nvSpPr>
      <xdr:spPr>
        <a:xfrm>
          <a:off x="14541500" y="132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104646</xdr:rowOff>
    </xdr:from>
    <xdr:ext cx="469744" cy="259045"/>
    <xdr:sp macro="" textlink="">
      <xdr:nvSpPr>
        <xdr:cNvPr id="664" name="テキスト ボックス 663"/>
        <xdr:cNvSpPr txBox="1"/>
      </xdr:nvSpPr>
      <xdr:spPr>
        <a:xfrm>
          <a:off x="14357427" y="1330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91700</xdr:rowOff>
    </xdr:from>
    <xdr:to>
      <xdr:col>20</xdr:col>
      <xdr:colOff>9525</xdr:colOff>
      <xdr:row>78</xdr:row>
      <xdr:rowOff>21850</xdr:rowOff>
    </xdr:to>
    <xdr:sp macro="" textlink="">
      <xdr:nvSpPr>
        <xdr:cNvPr id="665" name="円/楕円 664"/>
        <xdr:cNvSpPr/>
      </xdr:nvSpPr>
      <xdr:spPr>
        <a:xfrm>
          <a:off x="13652500" y="13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12977</xdr:rowOff>
    </xdr:from>
    <xdr:ext cx="378565" cy="259045"/>
    <xdr:sp macro="" textlink="">
      <xdr:nvSpPr>
        <xdr:cNvPr id="666" name="テキスト ボックス 665"/>
        <xdr:cNvSpPr txBox="1"/>
      </xdr:nvSpPr>
      <xdr:spPr>
        <a:xfrm>
          <a:off x="13514017" y="13386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23864</xdr:rowOff>
    </xdr:from>
    <xdr:to>
      <xdr:col>18</xdr:col>
      <xdr:colOff>492125</xdr:colOff>
      <xdr:row>77</xdr:row>
      <xdr:rowOff>125464</xdr:rowOff>
    </xdr:to>
    <xdr:sp macro="" textlink="">
      <xdr:nvSpPr>
        <xdr:cNvPr id="667" name="円/楕円 666"/>
        <xdr:cNvSpPr/>
      </xdr:nvSpPr>
      <xdr:spPr>
        <a:xfrm>
          <a:off x="12763500" y="132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116591</xdr:rowOff>
    </xdr:from>
    <xdr:ext cx="469744" cy="259045"/>
    <xdr:sp macro="" textlink="">
      <xdr:nvSpPr>
        <xdr:cNvPr id="668" name="テキスト ボックス 667"/>
        <xdr:cNvSpPr txBox="1"/>
      </xdr:nvSpPr>
      <xdr:spPr>
        <a:xfrm>
          <a:off x="12579427" y="1331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32455</xdr:rowOff>
    </xdr:from>
    <xdr:to>
      <xdr:col>23</xdr:col>
      <xdr:colOff>517525</xdr:colOff>
      <xdr:row>96</xdr:row>
      <xdr:rowOff>52801</xdr:rowOff>
    </xdr:to>
    <xdr:cxnSp macro="">
      <xdr:nvCxnSpPr>
        <xdr:cNvPr id="697" name="直線コネクタ 696"/>
        <xdr:cNvCxnSpPr/>
      </xdr:nvCxnSpPr>
      <xdr:spPr>
        <a:xfrm flipV="1">
          <a:off x="15481300" y="16491655"/>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8"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52801</xdr:rowOff>
    </xdr:from>
    <xdr:to>
      <xdr:col>22</xdr:col>
      <xdr:colOff>365125</xdr:colOff>
      <xdr:row>96</xdr:row>
      <xdr:rowOff>65405</xdr:rowOff>
    </xdr:to>
    <xdr:cxnSp macro="">
      <xdr:nvCxnSpPr>
        <xdr:cNvPr id="700" name="直線コネクタ 699"/>
        <xdr:cNvCxnSpPr/>
      </xdr:nvCxnSpPr>
      <xdr:spPr>
        <a:xfrm flipV="1">
          <a:off x="14592300" y="16512001"/>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702" name="テキスト ボックス 701"/>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65405</xdr:rowOff>
    </xdr:from>
    <xdr:to>
      <xdr:col>21</xdr:col>
      <xdr:colOff>161925</xdr:colOff>
      <xdr:row>96</xdr:row>
      <xdr:rowOff>86908</xdr:rowOff>
    </xdr:to>
    <xdr:cxnSp macro="">
      <xdr:nvCxnSpPr>
        <xdr:cNvPr id="703" name="直線コネクタ 702"/>
        <xdr:cNvCxnSpPr/>
      </xdr:nvCxnSpPr>
      <xdr:spPr>
        <a:xfrm flipV="1">
          <a:off x="13703300" y="16524605"/>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705" name="テキスト ボックス 704"/>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70259</xdr:rowOff>
    </xdr:from>
    <xdr:to>
      <xdr:col>19</xdr:col>
      <xdr:colOff>644525</xdr:colOff>
      <xdr:row>96</xdr:row>
      <xdr:rowOff>86908</xdr:rowOff>
    </xdr:to>
    <xdr:cxnSp macro="">
      <xdr:nvCxnSpPr>
        <xdr:cNvPr id="706" name="直線コネクタ 705"/>
        <xdr:cNvCxnSpPr/>
      </xdr:nvCxnSpPr>
      <xdr:spPr>
        <a:xfrm>
          <a:off x="12814300" y="1652945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8" name="テキスト ボックス 707"/>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10" name="テキスト ボックス 709"/>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153105</xdr:rowOff>
    </xdr:from>
    <xdr:to>
      <xdr:col>23</xdr:col>
      <xdr:colOff>568325</xdr:colOff>
      <xdr:row>96</xdr:row>
      <xdr:rowOff>83255</xdr:rowOff>
    </xdr:to>
    <xdr:sp macro="" textlink="">
      <xdr:nvSpPr>
        <xdr:cNvPr id="716" name="円/楕円 715"/>
        <xdr:cNvSpPr/>
      </xdr:nvSpPr>
      <xdr:spPr>
        <a:xfrm>
          <a:off x="16268700" y="164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4532</xdr:rowOff>
    </xdr:from>
    <xdr:ext cx="534377" cy="259045"/>
    <xdr:sp macro="" textlink="">
      <xdr:nvSpPr>
        <xdr:cNvPr id="717" name="公債費該当値テキスト"/>
        <xdr:cNvSpPr txBox="1"/>
      </xdr:nvSpPr>
      <xdr:spPr>
        <a:xfrm>
          <a:off x="16370300" y="162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2001</xdr:rowOff>
    </xdr:from>
    <xdr:to>
      <xdr:col>22</xdr:col>
      <xdr:colOff>415925</xdr:colOff>
      <xdr:row>96</xdr:row>
      <xdr:rowOff>103601</xdr:rowOff>
    </xdr:to>
    <xdr:sp macro="" textlink="">
      <xdr:nvSpPr>
        <xdr:cNvPr id="718" name="円/楕円 717"/>
        <xdr:cNvSpPr/>
      </xdr:nvSpPr>
      <xdr:spPr>
        <a:xfrm>
          <a:off x="15430500" y="164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120128</xdr:rowOff>
    </xdr:from>
    <xdr:ext cx="534377" cy="259045"/>
    <xdr:sp macro="" textlink="">
      <xdr:nvSpPr>
        <xdr:cNvPr id="719" name="テキスト ボックス 718"/>
        <xdr:cNvSpPr txBox="1"/>
      </xdr:nvSpPr>
      <xdr:spPr>
        <a:xfrm>
          <a:off x="15214111" y="162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14605</xdr:rowOff>
    </xdr:from>
    <xdr:to>
      <xdr:col>21</xdr:col>
      <xdr:colOff>212725</xdr:colOff>
      <xdr:row>96</xdr:row>
      <xdr:rowOff>116205</xdr:rowOff>
    </xdr:to>
    <xdr:sp macro="" textlink="">
      <xdr:nvSpPr>
        <xdr:cNvPr id="720" name="円/楕円 719"/>
        <xdr:cNvSpPr/>
      </xdr:nvSpPr>
      <xdr:spPr>
        <a:xfrm>
          <a:off x="14541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132732</xdr:rowOff>
    </xdr:from>
    <xdr:ext cx="534377" cy="259045"/>
    <xdr:sp macro="" textlink="">
      <xdr:nvSpPr>
        <xdr:cNvPr id="721" name="テキスト ボックス 720"/>
        <xdr:cNvSpPr txBox="1"/>
      </xdr:nvSpPr>
      <xdr:spPr>
        <a:xfrm>
          <a:off x="14325111" y="1624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36108</xdr:rowOff>
    </xdr:from>
    <xdr:to>
      <xdr:col>20</xdr:col>
      <xdr:colOff>9525</xdr:colOff>
      <xdr:row>96</xdr:row>
      <xdr:rowOff>137708</xdr:rowOff>
    </xdr:to>
    <xdr:sp macro="" textlink="">
      <xdr:nvSpPr>
        <xdr:cNvPr id="722" name="円/楕円 721"/>
        <xdr:cNvSpPr/>
      </xdr:nvSpPr>
      <xdr:spPr>
        <a:xfrm>
          <a:off x="13652500" y="164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154235</xdr:rowOff>
    </xdr:from>
    <xdr:ext cx="534377" cy="259045"/>
    <xdr:sp macro="" textlink="">
      <xdr:nvSpPr>
        <xdr:cNvPr id="723" name="テキスト ボックス 722"/>
        <xdr:cNvSpPr txBox="1"/>
      </xdr:nvSpPr>
      <xdr:spPr>
        <a:xfrm>
          <a:off x="13436111" y="162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19459</xdr:rowOff>
    </xdr:from>
    <xdr:to>
      <xdr:col>18</xdr:col>
      <xdr:colOff>492125</xdr:colOff>
      <xdr:row>96</xdr:row>
      <xdr:rowOff>121059</xdr:rowOff>
    </xdr:to>
    <xdr:sp macro="" textlink="">
      <xdr:nvSpPr>
        <xdr:cNvPr id="724" name="円/楕円 723"/>
        <xdr:cNvSpPr/>
      </xdr:nvSpPr>
      <xdr:spPr>
        <a:xfrm>
          <a:off x="12763500" y="164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137586</xdr:rowOff>
    </xdr:from>
    <xdr:ext cx="534377" cy="259045"/>
    <xdr:sp macro="" textlink="">
      <xdr:nvSpPr>
        <xdr:cNvPr id="725" name="テキスト ボックス 724"/>
        <xdr:cNvSpPr txBox="1"/>
      </xdr:nvSpPr>
      <xdr:spPr>
        <a:xfrm>
          <a:off x="12547111" y="162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民生費は住民一人当たり</a:t>
          </a:r>
          <a:r>
            <a:rPr kumimoji="1" lang="en-US" altLang="ja-JP" sz="1300">
              <a:solidFill>
                <a:schemeClr val="dk1"/>
              </a:solidFill>
              <a:effectLst/>
              <a:latin typeface="+mn-ea"/>
              <a:ea typeface="+mn-ea"/>
              <a:cs typeface="+mn-cs"/>
            </a:rPr>
            <a:t>171,522</a:t>
          </a:r>
          <a:r>
            <a:rPr kumimoji="1" lang="ja-JP" altLang="ja-JP" sz="1300">
              <a:solidFill>
                <a:schemeClr val="dk1"/>
              </a:solidFill>
              <a:effectLst/>
              <a:latin typeface="+mn-ea"/>
              <a:ea typeface="+mn-ea"/>
              <a:cs typeface="+mn-cs"/>
            </a:rPr>
            <a:t>円となっており、類似団体内平均値と比較した場合に</a:t>
          </a:r>
          <a:r>
            <a:rPr kumimoji="1" lang="en-US" altLang="ja-JP" sz="1300">
              <a:solidFill>
                <a:schemeClr val="dk1"/>
              </a:solidFill>
              <a:effectLst/>
              <a:latin typeface="+mn-ea"/>
              <a:ea typeface="+mn-ea"/>
              <a:cs typeface="+mn-cs"/>
            </a:rPr>
            <a:t>40,270</a:t>
          </a:r>
          <a:r>
            <a:rPr kumimoji="1" lang="ja-JP" altLang="ja-JP" sz="1300">
              <a:solidFill>
                <a:schemeClr val="dk1"/>
              </a:solidFill>
              <a:effectLst/>
              <a:latin typeface="+mn-ea"/>
              <a:ea typeface="+mn-ea"/>
              <a:cs typeface="+mn-cs"/>
            </a:rPr>
            <a:t>円上回っている。これは社会福祉費</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社会福祉協議会建設補助金により増加している。衛生費は住民一人当たりのコストが</a:t>
          </a:r>
          <a:r>
            <a:rPr kumimoji="1" lang="en-US" altLang="ja-JP" sz="1300">
              <a:solidFill>
                <a:schemeClr val="dk1"/>
              </a:solidFill>
              <a:effectLst/>
              <a:latin typeface="+mn-ea"/>
              <a:ea typeface="+mn-ea"/>
              <a:cs typeface="+mn-cs"/>
            </a:rPr>
            <a:t>101,590</a:t>
          </a:r>
          <a:r>
            <a:rPr kumimoji="1" lang="ja-JP" altLang="ja-JP" sz="1300">
              <a:solidFill>
                <a:schemeClr val="dk1"/>
              </a:solidFill>
              <a:effectLst/>
              <a:latin typeface="+mn-ea"/>
              <a:ea typeface="+mn-ea"/>
              <a:cs typeface="+mn-cs"/>
            </a:rPr>
            <a:t>円となっており、類似団体内平均値を</a:t>
          </a:r>
          <a:r>
            <a:rPr kumimoji="1" lang="en-US" altLang="ja-JP" sz="1300">
              <a:solidFill>
                <a:schemeClr val="dk1"/>
              </a:solidFill>
              <a:effectLst/>
              <a:latin typeface="+mn-ea"/>
              <a:ea typeface="+mn-ea"/>
              <a:cs typeface="+mn-cs"/>
            </a:rPr>
            <a:t>58,094</a:t>
          </a:r>
          <a:r>
            <a:rPr kumimoji="1" lang="ja-JP" altLang="ja-JP" sz="1300">
              <a:solidFill>
                <a:schemeClr val="dk1"/>
              </a:solidFill>
              <a:effectLst/>
              <a:latin typeface="+mn-ea"/>
              <a:ea typeface="+mn-ea"/>
              <a:cs typeface="+mn-cs"/>
            </a:rPr>
            <a:t>円上回っている。これは、ごみ焼却場跡地整備事業に係る普通建設事業費の増加と紀南環境広域施設組合負担金の増加が主な要因にある。消防費は住民一人当たりのコストが</a:t>
          </a:r>
          <a:r>
            <a:rPr kumimoji="1" lang="en-US" altLang="ja-JP" sz="1300">
              <a:solidFill>
                <a:schemeClr val="dk1"/>
              </a:solidFill>
              <a:effectLst/>
              <a:latin typeface="+mn-ea"/>
              <a:ea typeface="+mn-ea"/>
              <a:cs typeface="+mn-cs"/>
            </a:rPr>
            <a:t>57,590</a:t>
          </a:r>
          <a:r>
            <a:rPr kumimoji="1" lang="ja-JP" altLang="ja-JP" sz="1300">
              <a:solidFill>
                <a:schemeClr val="dk1"/>
              </a:solidFill>
              <a:effectLst/>
              <a:latin typeface="+mn-ea"/>
              <a:ea typeface="+mn-ea"/>
              <a:cs typeface="+mn-cs"/>
            </a:rPr>
            <a:t>円となっており、類似団体内平均値と比較した場合に</a:t>
          </a:r>
          <a:r>
            <a:rPr kumimoji="1" lang="en-US" altLang="ja-JP" sz="1300">
              <a:solidFill>
                <a:schemeClr val="dk1"/>
              </a:solidFill>
              <a:effectLst/>
              <a:latin typeface="+mn-ea"/>
              <a:ea typeface="+mn-ea"/>
              <a:cs typeface="+mn-cs"/>
            </a:rPr>
            <a:t>34,088</a:t>
          </a:r>
          <a:r>
            <a:rPr kumimoji="1" lang="ja-JP" altLang="ja-JP" sz="1300">
              <a:solidFill>
                <a:schemeClr val="dk1"/>
              </a:solidFill>
              <a:effectLst/>
              <a:latin typeface="+mn-ea"/>
              <a:ea typeface="+mn-ea"/>
              <a:cs typeface="+mn-cs"/>
            </a:rPr>
            <a:t>円上回っている。これは隣町の消防業務を受託していることと防災行政無線同報系デジタル統合整備事業と消防救急デジタル無線整備事業に係る普通建設事業が増加したことが主な要因にある。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前年度と比較した場合、普通建設事業に係る衛生費、消防費、教育費等が増加する一方で、社会保障に係る地方消費税交付金が増加したことから、実質単年度収支は</a:t>
          </a:r>
          <a:r>
            <a:rPr kumimoji="1" lang="en-US" altLang="ja-JP" sz="1300">
              <a:solidFill>
                <a:schemeClr val="dk1"/>
              </a:solidFill>
              <a:effectLst/>
              <a:latin typeface="+mj-ea"/>
              <a:ea typeface="+mj-ea"/>
              <a:cs typeface="+mn-cs"/>
            </a:rPr>
            <a:t>48,846</a:t>
          </a:r>
          <a:r>
            <a:rPr kumimoji="1" lang="ja-JP" altLang="ja-JP" sz="1300">
              <a:solidFill>
                <a:schemeClr val="dk1"/>
              </a:solidFill>
              <a:effectLst/>
              <a:latin typeface="+mj-ea"/>
              <a:ea typeface="+mj-ea"/>
              <a:cs typeface="+mn-cs"/>
            </a:rPr>
            <a:t>千円の黒字となった。</a:t>
          </a:r>
          <a:r>
            <a:rPr kumimoji="1" lang="ja-JP" altLang="en-US" sz="1300">
              <a:solidFill>
                <a:schemeClr val="dk1"/>
              </a:solidFill>
              <a:effectLst/>
              <a:latin typeface="+mj-ea"/>
              <a:ea typeface="+mj-ea"/>
              <a:cs typeface="+mn-cs"/>
            </a:rPr>
            <a:t>実質単年度収支</a:t>
          </a:r>
          <a:r>
            <a:rPr kumimoji="1" lang="ja-JP" altLang="ja-JP" sz="1300">
              <a:solidFill>
                <a:schemeClr val="dk1"/>
              </a:solidFill>
              <a:effectLst/>
              <a:latin typeface="+mj-ea"/>
              <a:ea typeface="+mj-ea"/>
              <a:cs typeface="+mn-cs"/>
            </a:rPr>
            <a:t>については</a:t>
          </a:r>
          <a:r>
            <a:rPr kumimoji="1" lang="en-US" altLang="ja-JP" sz="1300">
              <a:solidFill>
                <a:schemeClr val="dk1"/>
              </a:solidFill>
              <a:effectLst/>
              <a:latin typeface="+mj-ea"/>
              <a:ea typeface="+mj-ea"/>
              <a:cs typeface="+mn-cs"/>
            </a:rPr>
            <a:t>0.79</a:t>
          </a:r>
          <a:r>
            <a:rPr kumimoji="1" lang="ja-JP" altLang="ja-JP" sz="1300">
              <a:solidFill>
                <a:schemeClr val="dk1"/>
              </a:solidFill>
              <a:effectLst/>
              <a:latin typeface="+mj-ea"/>
              <a:ea typeface="+mj-ea"/>
              <a:cs typeface="+mn-cs"/>
            </a:rPr>
            <a:t>％となっている。財政調整基金残高は当年度予算に係る財源不足分の繰入を行う一方で、前年度実質収支額の</a:t>
          </a:r>
          <a:r>
            <a:rPr kumimoji="1" lang="en-US" altLang="ja-JP" sz="1300">
              <a:solidFill>
                <a:schemeClr val="dk1"/>
              </a:solidFill>
              <a:effectLst/>
              <a:latin typeface="+mj-ea"/>
              <a:ea typeface="+mj-ea"/>
              <a:cs typeface="+mn-cs"/>
            </a:rPr>
            <a:t>1/2</a:t>
          </a:r>
          <a:r>
            <a:rPr kumimoji="1" lang="ja-JP" altLang="ja-JP" sz="1300">
              <a:solidFill>
                <a:schemeClr val="dk1"/>
              </a:solidFill>
              <a:effectLst/>
              <a:latin typeface="+mj-ea"/>
              <a:ea typeface="+mj-ea"/>
              <a:cs typeface="+mn-cs"/>
            </a:rPr>
            <a:t>を積立てたことから</a:t>
          </a:r>
          <a:r>
            <a:rPr kumimoji="1" lang="en-US" altLang="ja-JP" sz="1300">
              <a:solidFill>
                <a:schemeClr val="dk1"/>
              </a:solidFill>
              <a:effectLst/>
              <a:latin typeface="+mj-ea"/>
              <a:ea typeface="+mj-ea"/>
              <a:cs typeface="+mn-cs"/>
            </a:rPr>
            <a:t>296</a:t>
          </a:r>
          <a:r>
            <a:rPr kumimoji="1" lang="ja-JP" altLang="ja-JP" sz="1300">
              <a:solidFill>
                <a:schemeClr val="dk1"/>
              </a:solidFill>
              <a:effectLst/>
              <a:latin typeface="+mj-ea"/>
              <a:ea typeface="+mj-ea"/>
              <a:cs typeface="+mn-cs"/>
            </a:rPr>
            <a:t>千円増加している。今後も引き続き適正な予算管理に努めていく。</a:t>
          </a:r>
          <a:endParaRPr lang="ja-JP" altLang="ja-JP" sz="13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特別会計において黒字となっている要因は、公営企業の資金剰余金で水道事業特別会計が</a:t>
          </a:r>
          <a:r>
            <a:rPr kumimoji="1" lang="en-US" altLang="ja-JP" sz="1300">
              <a:solidFill>
                <a:schemeClr val="dk1"/>
              </a:solidFill>
              <a:effectLst/>
              <a:latin typeface="+mn-ea"/>
              <a:ea typeface="+mn-ea"/>
              <a:cs typeface="+mn-cs"/>
            </a:rPr>
            <a:t>813,753</a:t>
          </a:r>
          <a:r>
            <a:rPr kumimoji="1" lang="ja-JP" altLang="ja-JP" sz="1300">
              <a:solidFill>
                <a:schemeClr val="dk1"/>
              </a:solidFill>
              <a:effectLst/>
              <a:latin typeface="+mn-ea"/>
              <a:ea typeface="+mn-ea"/>
              <a:cs typeface="+mn-cs"/>
            </a:rPr>
            <a:t>千円（前年度比</a:t>
          </a:r>
          <a:r>
            <a:rPr kumimoji="1" lang="en-US" altLang="ja-JP" sz="1300">
              <a:solidFill>
                <a:schemeClr val="dk1"/>
              </a:solidFill>
              <a:effectLst/>
              <a:latin typeface="+mn-ea"/>
              <a:ea typeface="+mn-ea"/>
              <a:cs typeface="+mn-cs"/>
            </a:rPr>
            <a:t>37,278</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4.4</a:t>
          </a:r>
          <a:r>
            <a:rPr kumimoji="1" lang="ja-JP" altLang="ja-JP" sz="1300">
              <a:solidFill>
                <a:schemeClr val="dk1"/>
              </a:solidFill>
              <a:effectLst/>
              <a:latin typeface="+mn-ea"/>
              <a:ea typeface="+mn-ea"/>
              <a:cs typeface="+mn-cs"/>
            </a:rPr>
            <a:t>％減）、病院事業会計が</a:t>
          </a:r>
          <a:r>
            <a:rPr kumimoji="1" lang="en-US" altLang="ja-JP" sz="1300">
              <a:solidFill>
                <a:schemeClr val="dk1"/>
              </a:solidFill>
              <a:effectLst/>
              <a:latin typeface="+mn-ea"/>
              <a:ea typeface="+mn-ea"/>
              <a:cs typeface="+mn-cs"/>
            </a:rPr>
            <a:t>79,428</a:t>
          </a:r>
          <a:r>
            <a:rPr kumimoji="1" lang="ja-JP" altLang="ja-JP" sz="1300">
              <a:solidFill>
                <a:schemeClr val="dk1"/>
              </a:solidFill>
              <a:effectLst/>
              <a:latin typeface="+mn-ea"/>
              <a:ea typeface="+mn-ea"/>
              <a:cs typeface="+mn-cs"/>
            </a:rPr>
            <a:t>千円（前年度比</a:t>
          </a:r>
          <a:r>
            <a:rPr kumimoji="1" lang="en-US" altLang="ja-JP" sz="1300">
              <a:solidFill>
                <a:schemeClr val="dk1"/>
              </a:solidFill>
              <a:effectLst/>
              <a:latin typeface="+mn-ea"/>
              <a:ea typeface="+mn-ea"/>
              <a:cs typeface="+mn-cs"/>
            </a:rPr>
            <a:t>18,850</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31.1</a:t>
          </a:r>
          <a:r>
            <a:rPr kumimoji="1" lang="ja-JP" altLang="ja-JP" sz="1300">
              <a:solidFill>
                <a:schemeClr val="dk1"/>
              </a:solidFill>
              <a:effectLst/>
              <a:latin typeface="+mn-ea"/>
              <a:ea typeface="+mn-ea"/>
              <a:cs typeface="+mn-cs"/>
            </a:rPr>
            <a:t>％増）となっている。唯一の赤字要因である国民健康保険事業特別会計においても実質収支額が</a:t>
          </a:r>
          <a:r>
            <a:rPr kumimoji="1" lang="en-US" altLang="ja-JP" sz="1300">
              <a:solidFill>
                <a:schemeClr val="dk1"/>
              </a:solidFill>
              <a:effectLst/>
              <a:latin typeface="+mn-ea"/>
              <a:ea typeface="+mn-ea"/>
              <a:cs typeface="+mn-cs"/>
            </a:rPr>
            <a:t>11,836</a:t>
          </a:r>
          <a:r>
            <a:rPr kumimoji="1" lang="ja-JP" altLang="ja-JP" sz="1300">
              <a:solidFill>
                <a:schemeClr val="dk1"/>
              </a:solidFill>
              <a:effectLst/>
              <a:latin typeface="+mn-ea"/>
              <a:ea typeface="+mn-ea"/>
              <a:cs typeface="+mn-cs"/>
            </a:rPr>
            <a:t>千円の赤字となっているが、前年度に比べ</a:t>
          </a:r>
          <a:r>
            <a:rPr kumimoji="1" lang="en-US" altLang="ja-JP" sz="1300">
              <a:solidFill>
                <a:schemeClr val="dk1"/>
              </a:solidFill>
              <a:effectLst/>
              <a:latin typeface="+mn-ea"/>
              <a:ea typeface="+mn-ea"/>
              <a:cs typeface="+mn-cs"/>
            </a:rPr>
            <a:t>67,698</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85.1</a:t>
          </a:r>
          <a:r>
            <a:rPr kumimoji="1" lang="ja-JP" altLang="ja-JP" sz="1300">
              <a:solidFill>
                <a:schemeClr val="dk1"/>
              </a:solidFill>
              <a:effectLst/>
              <a:latin typeface="+mn-ea"/>
              <a:ea typeface="+mn-ea"/>
              <a:cs typeface="+mn-cs"/>
            </a:rPr>
            <a:t>％）改善している。国民健康保健事業特別会計については、国民健康保険税の見直しを行うなど、引き続き改善に努めていく。</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11686055</v>
      </c>
      <c r="BO4" s="379"/>
      <c r="BP4" s="379"/>
      <c r="BQ4" s="379"/>
      <c r="BR4" s="379"/>
      <c r="BS4" s="379"/>
      <c r="BT4" s="379"/>
      <c r="BU4" s="380"/>
      <c r="BV4" s="378">
        <v>10626024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3.7</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11380618</v>
      </c>
      <c r="BO5" s="384"/>
      <c r="BP5" s="384"/>
      <c r="BQ5" s="384"/>
      <c r="BR5" s="384"/>
      <c r="BS5" s="384"/>
      <c r="BT5" s="384"/>
      <c r="BU5" s="385"/>
      <c r="BV5" s="383">
        <v>10286501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87.5</v>
      </c>
      <c r="CU5" s="354"/>
      <c r="CV5" s="354"/>
      <c r="CW5" s="354"/>
      <c r="CX5" s="354"/>
      <c r="CY5" s="354"/>
      <c r="CZ5" s="354"/>
      <c r="DA5" s="355"/>
      <c r="DB5" s="353">
        <v>89.8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305437</v>
      </c>
      <c r="BO6" s="384"/>
      <c r="BP6" s="384"/>
      <c r="BQ6" s="384"/>
      <c r="BR6" s="384"/>
      <c r="BS6" s="384"/>
      <c r="BT6" s="384"/>
      <c r="BU6" s="385"/>
      <c r="BV6" s="383">
        <v>339523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92.4</v>
      </c>
      <c r="CU6" s="530"/>
      <c r="CV6" s="530"/>
      <c r="CW6" s="530"/>
      <c r="CX6" s="530"/>
      <c r="CY6" s="530"/>
      <c r="CZ6" s="530"/>
      <c r="DA6" s="531"/>
      <c r="DB6" s="529">
        <v>95.1</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79015</v>
      </c>
      <c r="BO7" s="384"/>
      <c r="BP7" s="384"/>
      <c r="BQ7" s="384"/>
      <c r="BR7" s="384"/>
      <c r="BS7" s="384"/>
      <c r="BT7" s="384"/>
      <c r="BU7" s="385"/>
      <c r="BV7" s="383">
        <v>161651</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6201914</v>
      </c>
      <c r="CU7" s="384"/>
      <c r="CV7" s="384"/>
      <c r="CW7" s="384"/>
      <c r="CX7" s="384"/>
      <c r="CY7" s="384"/>
      <c r="CZ7" s="384"/>
      <c r="DA7" s="385"/>
      <c r="DB7" s="383">
        <v>6034771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226422</v>
      </c>
      <c r="BO8" s="384"/>
      <c r="BP8" s="384"/>
      <c r="BQ8" s="384"/>
      <c r="BR8" s="384"/>
      <c r="BS8" s="384"/>
      <c r="BT8" s="384"/>
      <c r="BU8" s="385"/>
      <c r="BV8" s="383">
        <v>177872</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0.28000000000000003</v>
      </c>
      <c r="CU8" s="493"/>
      <c r="CV8" s="493"/>
      <c r="CW8" s="493"/>
      <c r="CX8" s="493"/>
      <c r="CY8" s="493"/>
      <c r="CZ8" s="493"/>
      <c r="DA8" s="494"/>
      <c r="DB8" s="492">
        <v>0.28000000000000003</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16558</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48550</v>
      </c>
      <c r="BO9" s="384"/>
      <c r="BP9" s="384"/>
      <c r="BQ9" s="384"/>
      <c r="BR9" s="384"/>
      <c r="BS9" s="384"/>
      <c r="BT9" s="384"/>
      <c r="BU9" s="385"/>
      <c r="BV9" s="383">
        <v>-29166</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15.8</v>
      </c>
      <c r="CU9" s="354"/>
      <c r="CV9" s="354"/>
      <c r="CW9" s="354"/>
      <c r="CX9" s="354"/>
      <c r="CY9" s="354"/>
      <c r="CZ9" s="354"/>
      <c r="DA9" s="355"/>
      <c r="DB9" s="353">
        <v>16.3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18249</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91</v>
      </c>
      <c r="AV10" s="441"/>
      <c r="AW10" s="441"/>
      <c r="AX10" s="441"/>
      <c r="AY10" s="363" t="s">
        <v>102</v>
      </c>
      <c r="AZ10" s="364"/>
      <c r="BA10" s="364"/>
      <c r="BB10" s="364"/>
      <c r="BC10" s="364"/>
      <c r="BD10" s="364"/>
      <c r="BE10" s="364"/>
      <c r="BF10" s="364"/>
      <c r="BG10" s="364"/>
      <c r="BH10" s="364"/>
      <c r="BI10" s="364"/>
      <c r="BJ10" s="364"/>
      <c r="BK10" s="364"/>
      <c r="BL10" s="364"/>
      <c r="BM10" s="365"/>
      <c r="BN10" s="383">
        <v>86856</v>
      </c>
      <c r="BO10" s="384"/>
      <c r="BP10" s="384"/>
      <c r="BQ10" s="384"/>
      <c r="BR10" s="384"/>
      <c r="BS10" s="384"/>
      <c r="BT10" s="384"/>
      <c r="BU10" s="385"/>
      <c r="BV10" s="383">
        <v>102090</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91</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v>5321</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17323</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v>86560</v>
      </c>
      <c r="BO12" s="384"/>
      <c r="BP12" s="384"/>
      <c r="BQ12" s="384"/>
      <c r="BR12" s="384"/>
      <c r="BS12" s="384"/>
      <c r="BT12" s="384"/>
      <c r="BU12" s="385"/>
      <c r="BV12" s="383">
        <v>93905</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17263</v>
      </c>
      <c r="S13" s="485"/>
      <c r="T13" s="485"/>
      <c r="U13" s="485"/>
      <c r="V13" s="486"/>
      <c r="W13" s="472" t="s">
        <v>120</v>
      </c>
      <c r="X13" s="396"/>
      <c r="Y13" s="396"/>
      <c r="Z13" s="396"/>
      <c r="AA13" s="396"/>
      <c r="AB13" s="397"/>
      <c r="AC13" s="359">
        <v>602</v>
      </c>
      <c r="AD13" s="360"/>
      <c r="AE13" s="360"/>
      <c r="AF13" s="360"/>
      <c r="AG13" s="361"/>
      <c r="AH13" s="359">
        <v>831</v>
      </c>
      <c r="AI13" s="360"/>
      <c r="AJ13" s="360"/>
      <c r="AK13" s="360"/>
      <c r="AL13" s="362"/>
      <c r="AM13" s="452" t="s">
        <v>121</v>
      </c>
      <c r="AN13" s="357"/>
      <c r="AO13" s="357"/>
      <c r="AP13" s="357"/>
      <c r="AQ13" s="357"/>
      <c r="AR13" s="357"/>
      <c r="AS13" s="357"/>
      <c r="AT13" s="358"/>
      <c r="AU13" s="440" t="s">
        <v>115</v>
      </c>
      <c r="AV13" s="441"/>
      <c r="AW13" s="441"/>
      <c r="AX13" s="441"/>
      <c r="AY13" s="363" t="s">
        <v>122</v>
      </c>
      <c r="AZ13" s="364"/>
      <c r="BA13" s="364"/>
      <c r="BB13" s="364"/>
      <c r="BC13" s="364"/>
      <c r="BD13" s="364"/>
      <c r="BE13" s="364"/>
      <c r="BF13" s="364"/>
      <c r="BG13" s="364"/>
      <c r="BH13" s="364"/>
      <c r="BI13" s="364"/>
      <c r="BJ13" s="364"/>
      <c r="BK13" s="364"/>
      <c r="BL13" s="364"/>
      <c r="BM13" s="365"/>
      <c r="BN13" s="383">
        <v>48846</v>
      </c>
      <c r="BO13" s="384"/>
      <c r="BP13" s="384"/>
      <c r="BQ13" s="384"/>
      <c r="BR13" s="384"/>
      <c r="BS13" s="384"/>
      <c r="BT13" s="384"/>
      <c r="BU13" s="385"/>
      <c r="BV13" s="383">
        <v>-15660</v>
      </c>
      <c r="BW13" s="384"/>
      <c r="BX13" s="384"/>
      <c r="BY13" s="384"/>
      <c r="BZ13" s="384"/>
      <c r="CA13" s="384"/>
      <c r="CB13" s="384"/>
      <c r="CC13" s="385"/>
      <c r="CD13" s="392" t="s">
        <v>123</v>
      </c>
      <c r="CE13" s="393"/>
      <c r="CF13" s="393"/>
      <c r="CG13" s="393"/>
      <c r="CH13" s="393"/>
      <c r="CI13" s="393"/>
      <c r="CJ13" s="393"/>
      <c r="CK13" s="393"/>
      <c r="CL13" s="393"/>
      <c r="CM13" s="393"/>
      <c r="CN13" s="393"/>
      <c r="CO13" s="393"/>
      <c r="CP13" s="393"/>
      <c r="CQ13" s="393"/>
      <c r="CR13" s="393"/>
      <c r="CS13" s="394"/>
      <c r="CT13" s="353">
        <v>7.9</v>
      </c>
      <c r="CU13" s="354"/>
      <c r="CV13" s="354"/>
      <c r="CW13" s="354"/>
      <c r="CX13" s="354"/>
      <c r="CY13" s="354"/>
      <c r="CZ13" s="354"/>
      <c r="DA13" s="355"/>
      <c r="DB13" s="353">
        <v>7.9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124</v>
      </c>
      <c r="M14" s="513"/>
      <c r="N14" s="513"/>
      <c r="O14" s="513"/>
      <c r="P14" s="513"/>
      <c r="Q14" s="514"/>
      <c r="R14" s="484">
        <v>17696</v>
      </c>
      <c r="S14" s="485"/>
      <c r="T14" s="485"/>
      <c r="U14" s="485"/>
      <c r="V14" s="486"/>
      <c r="W14" s="487"/>
      <c r="X14" s="399"/>
      <c r="Y14" s="399"/>
      <c r="Z14" s="399"/>
      <c r="AA14" s="399"/>
      <c r="AB14" s="400"/>
      <c r="AC14" s="477">
        <v>8.6999999999999993</v>
      </c>
      <c r="AD14" s="478"/>
      <c r="AE14" s="478"/>
      <c r="AF14" s="478"/>
      <c r="AG14" s="479"/>
      <c r="AH14" s="477">
        <v>10.3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125</v>
      </c>
      <c r="CE14" s="390"/>
      <c r="CF14" s="390"/>
      <c r="CG14" s="390"/>
      <c r="CH14" s="390"/>
      <c r="CI14" s="390"/>
      <c r="CJ14" s="390"/>
      <c r="CK14" s="390"/>
      <c r="CL14" s="390"/>
      <c r="CM14" s="390"/>
      <c r="CN14" s="390"/>
      <c r="CO14" s="390"/>
      <c r="CP14" s="390"/>
      <c r="CQ14" s="390"/>
      <c r="CR14" s="390"/>
      <c r="CS14" s="391"/>
      <c r="CT14" s="488">
        <v>78</v>
      </c>
      <c r="CU14" s="456"/>
      <c r="CV14" s="456"/>
      <c r="CW14" s="456"/>
      <c r="CX14" s="456"/>
      <c r="CY14" s="456"/>
      <c r="CZ14" s="456"/>
      <c r="DA14" s="457"/>
      <c r="DB14" s="488">
        <v>78.3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17640</v>
      </c>
      <c r="S15" s="485"/>
      <c r="T15" s="485"/>
      <c r="U15" s="485"/>
      <c r="V15" s="486"/>
      <c r="W15" s="472" t="s">
        <v>126</v>
      </c>
      <c r="X15" s="396"/>
      <c r="Y15" s="396"/>
      <c r="Z15" s="396"/>
      <c r="AA15" s="396"/>
      <c r="AB15" s="397"/>
      <c r="AC15" s="359">
        <v>883</v>
      </c>
      <c r="AD15" s="360"/>
      <c r="AE15" s="360"/>
      <c r="AF15" s="360"/>
      <c r="AG15" s="361"/>
      <c r="AH15" s="359">
        <v>1093</v>
      </c>
      <c r="AI15" s="360"/>
      <c r="AJ15" s="360"/>
      <c r="AK15" s="360"/>
      <c r="AL15" s="362"/>
      <c r="AM15" s="452"/>
      <c r="AN15" s="357"/>
      <c r="AO15" s="357"/>
      <c r="AP15" s="357"/>
      <c r="AQ15" s="357"/>
      <c r="AR15" s="357"/>
      <c r="AS15" s="357"/>
      <c r="AT15" s="358"/>
      <c r="AU15" s="440"/>
      <c r="AV15" s="441"/>
      <c r="AW15" s="441"/>
      <c r="AX15" s="441"/>
      <c r="AY15" s="375" t="s">
        <v>127</v>
      </c>
      <c r="AZ15" s="376"/>
      <c r="BA15" s="376"/>
      <c r="BB15" s="376"/>
      <c r="BC15" s="376"/>
      <c r="BD15" s="376"/>
      <c r="BE15" s="376"/>
      <c r="BF15" s="376"/>
      <c r="BG15" s="376"/>
      <c r="BH15" s="376"/>
      <c r="BI15" s="376"/>
      <c r="BJ15" s="376"/>
      <c r="BK15" s="376"/>
      <c r="BL15" s="376"/>
      <c r="BM15" s="377"/>
      <c r="BN15" s="378">
        <v>1407901</v>
      </c>
      <c r="BO15" s="379"/>
      <c r="BP15" s="379"/>
      <c r="BQ15" s="379"/>
      <c r="BR15" s="379"/>
      <c r="BS15" s="379"/>
      <c r="BT15" s="379"/>
      <c r="BU15" s="380"/>
      <c r="BV15" s="378">
        <v>1332393</v>
      </c>
      <c r="BW15" s="379"/>
      <c r="BX15" s="379"/>
      <c r="BY15" s="379"/>
      <c r="BZ15" s="379"/>
      <c r="CA15" s="379"/>
      <c r="CB15" s="379"/>
      <c r="CC15" s="380"/>
      <c r="CD15" s="489" t="s">
        <v>128</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129</v>
      </c>
      <c r="M16" s="475"/>
      <c r="N16" s="475"/>
      <c r="O16" s="475"/>
      <c r="P16" s="475"/>
      <c r="Q16" s="476"/>
      <c r="R16" s="469" t="s">
        <v>130</v>
      </c>
      <c r="S16" s="470"/>
      <c r="T16" s="470"/>
      <c r="U16" s="470"/>
      <c r="V16" s="471"/>
      <c r="W16" s="487"/>
      <c r="X16" s="399"/>
      <c r="Y16" s="399"/>
      <c r="Z16" s="399"/>
      <c r="AA16" s="399"/>
      <c r="AB16" s="400"/>
      <c r="AC16" s="477">
        <v>12.8</v>
      </c>
      <c r="AD16" s="478"/>
      <c r="AE16" s="478"/>
      <c r="AF16" s="478"/>
      <c r="AG16" s="479"/>
      <c r="AH16" s="477">
        <v>13.5</v>
      </c>
      <c r="AI16" s="478"/>
      <c r="AJ16" s="478"/>
      <c r="AK16" s="478"/>
      <c r="AL16" s="480"/>
      <c r="AM16" s="452"/>
      <c r="AN16" s="357"/>
      <c r="AO16" s="357"/>
      <c r="AP16" s="357"/>
      <c r="AQ16" s="357"/>
      <c r="AR16" s="357"/>
      <c r="AS16" s="357"/>
      <c r="AT16" s="358"/>
      <c r="AU16" s="440"/>
      <c r="AV16" s="441"/>
      <c r="AW16" s="441"/>
      <c r="AX16" s="441"/>
      <c r="AY16" s="363" t="s">
        <v>131</v>
      </c>
      <c r="AZ16" s="364"/>
      <c r="BA16" s="364"/>
      <c r="BB16" s="364"/>
      <c r="BC16" s="364"/>
      <c r="BD16" s="364"/>
      <c r="BE16" s="364"/>
      <c r="BF16" s="364"/>
      <c r="BG16" s="364"/>
      <c r="BH16" s="364"/>
      <c r="BI16" s="364"/>
      <c r="BJ16" s="364"/>
      <c r="BK16" s="364"/>
      <c r="BL16" s="364"/>
      <c r="BM16" s="365"/>
      <c r="BN16" s="383">
        <v>5109717</v>
      </c>
      <c r="BO16" s="384"/>
      <c r="BP16" s="384"/>
      <c r="BQ16" s="384"/>
      <c r="BR16" s="384"/>
      <c r="BS16" s="384"/>
      <c r="BT16" s="384"/>
      <c r="BU16" s="385"/>
      <c r="BV16" s="383">
        <v>4817105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132</v>
      </c>
      <c r="N17" s="467"/>
      <c r="O17" s="467"/>
      <c r="P17" s="467"/>
      <c r="Q17" s="468"/>
      <c r="R17" s="469" t="s">
        <v>130</v>
      </c>
      <c r="S17" s="470"/>
      <c r="T17" s="470"/>
      <c r="U17" s="470"/>
      <c r="V17" s="471"/>
      <c r="W17" s="472" t="s">
        <v>133</v>
      </c>
      <c r="X17" s="396"/>
      <c r="Y17" s="396"/>
      <c r="Z17" s="396"/>
      <c r="AA17" s="396"/>
      <c r="AB17" s="397"/>
      <c r="AC17" s="359">
        <v>5432</v>
      </c>
      <c r="AD17" s="360"/>
      <c r="AE17" s="360"/>
      <c r="AF17" s="360"/>
      <c r="AG17" s="361"/>
      <c r="AH17" s="359">
        <v>6143</v>
      </c>
      <c r="AI17" s="360"/>
      <c r="AJ17" s="360"/>
      <c r="AK17" s="360"/>
      <c r="AL17" s="362"/>
      <c r="AM17" s="452"/>
      <c r="AN17" s="357"/>
      <c r="AO17" s="357"/>
      <c r="AP17" s="357"/>
      <c r="AQ17" s="357"/>
      <c r="AR17" s="357"/>
      <c r="AS17" s="357"/>
      <c r="AT17" s="358"/>
      <c r="AU17" s="440"/>
      <c r="AV17" s="441"/>
      <c r="AW17" s="441"/>
      <c r="AX17" s="441"/>
      <c r="AY17" s="363" t="s">
        <v>134</v>
      </c>
      <c r="AZ17" s="364"/>
      <c r="BA17" s="364"/>
      <c r="BB17" s="364"/>
      <c r="BC17" s="364"/>
      <c r="BD17" s="364"/>
      <c r="BE17" s="364"/>
      <c r="BF17" s="364"/>
      <c r="BG17" s="364"/>
      <c r="BH17" s="364"/>
      <c r="BI17" s="364"/>
      <c r="BJ17" s="364"/>
      <c r="BK17" s="364"/>
      <c r="BL17" s="364"/>
      <c r="BM17" s="365"/>
      <c r="BN17" s="383">
        <v>1769457</v>
      </c>
      <c r="BO17" s="384"/>
      <c r="BP17" s="384"/>
      <c r="BQ17" s="384"/>
      <c r="BR17" s="384"/>
      <c r="BS17" s="384"/>
      <c r="BT17" s="384"/>
      <c r="BU17" s="385"/>
      <c r="BV17" s="383">
        <v>1702574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135</v>
      </c>
      <c r="C18" s="446"/>
      <c r="D18" s="446"/>
      <c r="E18" s="447"/>
      <c r="F18" s="447"/>
      <c r="G18" s="447"/>
      <c r="H18" s="447"/>
      <c r="I18" s="447"/>
      <c r="J18" s="447"/>
      <c r="K18" s="447"/>
      <c r="L18" s="448">
        <v>135.66999999999999</v>
      </c>
      <c r="M18" s="448"/>
      <c r="N18" s="448"/>
      <c r="O18" s="448"/>
      <c r="P18" s="448"/>
      <c r="Q18" s="448"/>
      <c r="R18" s="449"/>
      <c r="S18" s="449"/>
      <c r="T18" s="449"/>
      <c r="U18" s="449"/>
      <c r="V18" s="450"/>
      <c r="W18" s="464"/>
      <c r="X18" s="465"/>
      <c r="Y18" s="465"/>
      <c r="Z18" s="465"/>
      <c r="AA18" s="465"/>
      <c r="AB18" s="473"/>
      <c r="AC18" s="347">
        <v>78.5</v>
      </c>
      <c r="AD18" s="348"/>
      <c r="AE18" s="348"/>
      <c r="AF18" s="348"/>
      <c r="AG18" s="451"/>
      <c r="AH18" s="347">
        <v>76.099999999999994</v>
      </c>
      <c r="AI18" s="348"/>
      <c r="AJ18" s="348"/>
      <c r="AK18" s="348"/>
      <c r="AL18" s="349"/>
      <c r="AM18" s="452"/>
      <c r="AN18" s="357"/>
      <c r="AO18" s="357"/>
      <c r="AP18" s="357"/>
      <c r="AQ18" s="357"/>
      <c r="AR18" s="357"/>
      <c r="AS18" s="357"/>
      <c r="AT18" s="358"/>
      <c r="AU18" s="440"/>
      <c r="AV18" s="441"/>
      <c r="AW18" s="441"/>
      <c r="AX18" s="441"/>
      <c r="AY18" s="363" t="s">
        <v>136</v>
      </c>
      <c r="AZ18" s="364"/>
      <c r="BA18" s="364"/>
      <c r="BB18" s="364"/>
      <c r="BC18" s="364"/>
      <c r="BD18" s="364"/>
      <c r="BE18" s="364"/>
      <c r="BF18" s="364"/>
      <c r="BG18" s="364"/>
      <c r="BH18" s="364"/>
      <c r="BI18" s="364"/>
      <c r="BJ18" s="364"/>
      <c r="BK18" s="364"/>
      <c r="BL18" s="364"/>
      <c r="BM18" s="365"/>
      <c r="BN18" s="383">
        <v>5538234</v>
      </c>
      <c r="BO18" s="384"/>
      <c r="BP18" s="384"/>
      <c r="BQ18" s="384"/>
      <c r="BR18" s="384"/>
      <c r="BS18" s="384"/>
      <c r="BT18" s="384"/>
      <c r="BU18" s="385"/>
      <c r="BV18" s="383">
        <v>5491818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137</v>
      </c>
      <c r="C19" s="446"/>
      <c r="D19" s="446"/>
      <c r="E19" s="447"/>
      <c r="F19" s="447"/>
      <c r="G19" s="447"/>
      <c r="H19" s="447"/>
      <c r="I19" s="447"/>
      <c r="J19" s="447"/>
      <c r="K19" s="447"/>
      <c r="L19" s="453">
        <v>122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138</v>
      </c>
      <c r="AZ19" s="364"/>
      <c r="BA19" s="364"/>
      <c r="BB19" s="364"/>
      <c r="BC19" s="364"/>
      <c r="BD19" s="364"/>
      <c r="BE19" s="364"/>
      <c r="BF19" s="364"/>
      <c r="BG19" s="364"/>
      <c r="BH19" s="364"/>
      <c r="BI19" s="364"/>
      <c r="BJ19" s="364"/>
      <c r="BK19" s="364"/>
      <c r="BL19" s="364"/>
      <c r="BM19" s="365"/>
      <c r="BN19" s="383">
        <v>7560619</v>
      </c>
      <c r="BO19" s="384"/>
      <c r="BP19" s="384"/>
      <c r="BQ19" s="384"/>
      <c r="BR19" s="384"/>
      <c r="BS19" s="384"/>
      <c r="BT19" s="384"/>
      <c r="BU19" s="385"/>
      <c r="BV19" s="383">
        <v>7192941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139</v>
      </c>
      <c r="C20" s="446"/>
      <c r="D20" s="446"/>
      <c r="E20" s="447"/>
      <c r="F20" s="447"/>
      <c r="G20" s="447"/>
      <c r="H20" s="447"/>
      <c r="I20" s="447"/>
      <c r="J20" s="447"/>
      <c r="K20" s="447"/>
      <c r="L20" s="453">
        <v>7797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141</v>
      </c>
      <c r="C22" s="413"/>
      <c r="D22" s="414"/>
      <c r="E22" s="421" t="s">
        <v>1</v>
      </c>
      <c r="F22" s="396"/>
      <c r="G22" s="396"/>
      <c r="H22" s="396"/>
      <c r="I22" s="396"/>
      <c r="J22" s="396"/>
      <c r="K22" s="397"/>
      <c r="L22" s="421" t="s">
        <v>142</v>
      </c>
      <c r="M22" s="396"/>
      <c r="N22" s="396"/>
      <c r="O22" s="396"/>
      <c r="P22" s="397"/>
      <c r="Q22" s="406" t="s">
        <v>143</v>
      </c>
      <c r="R22" s="407"/>
      <c r="S22" s="407"/>
      <c r="T22" s="407"/>
      <c r="U22" s="407"/>
      <c r="V22" s="422"/>
      <c r="W22" s="424" t="s">
        <v>144</v>
      </c>
      <c r="X22" s="413"/>
      <c r="Y22" s="414"/>
      <c r="Z22" s="421" t="s">
        <v>1</v>
      </c>
      <c r="AA22" s="396"/>
      <c r="AB22" s="396"/>
      <c r="AC22" s="396"/>
      <c r="AD22" s="396"/>
      <c r="AE22" s="396"/>
      <c r="AF22" s="396"/>
      <c r="AG22" s="397"/>
      <c r="AH22" s="395" t="s">
        <v>145</v>
      </c>
      <c r="AI22" s="396"/>
      <c r="AJ22" s="396"/>
      <c r="AK22" s="396"/>
      <c r="AL22" s="397"/>
      <c r="AM22" s="395" t="s">
        <v>146</v>
      </c>
      <c r="AN22" s="401"/>
      <c r="AO22" s="401"/>
      <c r="AP22" s="401"/>
      <c r="AQ22" s="401"/>
      <c r="AR22" s="402"/>
      <c r="AS22" s="406" t="s">
        <v>143</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147</v>
      </c>
      <c r="AZ23" s="376"/>
      <c r="BA23" s="376"/>
      <c r="BB23" s="376"/>
      <c r="BC23" s="376"/>
      <c r="BD23" s="376"/>
      <c r="BE23" s="376"/>
      <c r="BF23" s="376"/>
      <c r="BG23" s="376"/>
      <c r="BH23" s="376"/>
      <c r="BI23" s="376"/>
      <c r="BJ23" s="376"/>
      <c r="BK23" s="376"/>
      <c r="BL23" s="376"/>
      <c r="BM23" s="377"/>
      <c r="BN23" s="383">
        <v>13462773</v>
      </c>
      <c r="BO23" s="384"/>
      <c r="BP23" s="384"/>
      <c r="BQ23" s="384"/>
      <c r="BR23" s="384"/>
      <c r="BS23" s="384"/>
      <c r="BT23" s="384"/>
      <c r="BU23" s="385"/>
      <c r="BV23" s="383">
        <v>12496293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148</v>
      </c>
      <c r="F24" s="357"/>
      <c r="G24" s="357"/>
      <c r="H24" s="357"/>
      <c r="I24" s="357"/>
      <c r="J24" s="357"/>
      <c r="K24" s="358"/>
      <c r="L24" s="359">
        <v>1</v>
      </c>
      <c r="M24" s="360"/>
      <c r="N24" s="360"/>
      <c r="O24" s="360"/>
      <c r="P24" s="361"/>
      <c r="Q24" s="359">
        <v>6640</v>
      </c>
      <c r="R24" s="360"/>
      <c r="S24" s="360"/>
      <c r="T24" s="360"/>
      <c r="U24" s="360"/>
      <c r="V24" s="361"/>
      <c r="W24" s="425"/>
      <c r="X24" s="416"/>
      <c r="Y24" s="417"/>
      <c r="Z24" s="356" t="s">
        <v>149</v>
      </c>
      <c r="AA24" s="357"/>
      <c r="AB24" s="357"/>
      <c r="AC24" s="357"/>
      <c r="AD24" s="357"/>
      <c r="AE24" s="357"/>
      <c r="AF24" s="357"/>
      <c r="AG24" s="358"/>
      <c r="AH24" s="359">
        <v>215</v>
      </c>
      <c r="AI24" s="360"/>
      <c r="AJ24" s="360"/>
      <c r="AK24" s="360"/>
      <c r="AL24" s="361"/>
      <c r="AM24" s="359">
        <v>620060</v>
      </c>
      <c r="AN24" s="360"/>
      <c r="AO24" s="360"/>
      <c r="AP24" s="360"/>
      <c r="AQ24" s="360"/>
      <c r="AR24" s="361"/>
      <c r="AS24" s="359">
        <v>2884</v>
      </c>
      <c r="AT24" s="360"/>
      <c r="AU24" s="360"/>
      <c r="AV24" s="360"/>
      <c r="AW24" s="360"/>
      <c r="AX24" s="362"/>
      <c r="AY24" s="350" t="s">
        <v>150</v>
      </c>
      <c r="AZ24" s="351"/>
      <c r="BA24" s="351"/>
      <c r="BB24" s="351"/>
      <c r="BC24" s="351"/>
      <c r="BD24" s="351"/>
      <c r="BE24" s="351"/>
      <c r="BF24" s="351"/>
      <c r="BG24" s="351"/>
      <c r="BH24" s="351"/>
      <c r="BI24" s="351"/>
      <c r="BJ24" s="351"/>
      <c r="BK24" s="351"/>
      <c r="BL24" s="351"/>
      <c r="BM24" s="352"/>
      <c r="BN24" s="383">
        <v>10109177</v>
      </c>
      <c r="BO24" s="384"/>
      <c r="BP24" s="384"/>
      <c r="BQ24" s="384"/>
      <c r="BR24" s="384"/>
      <c r="BS24" s="384"/>
      <c r="BT24" s="384"/>
      <c r="BU24" s="385"/>
      <c r="BV24" s="383">
        <v>10148999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151</v>
      </c>
      <c r="F25" s="357"/>
      <c r="G25" s="357"/>
      <c r="H25" s="357"/>
      <c r="I25" s="357"/>
      <c r="J25" s="357"/>
      <c r="K25" s="358"/>
      <c r="L25" s="359">
        <v>1</v>
      </c>
      <c r="M25" s="360"/>
      <c r="N25" s="360"/>
      <c r="O25" s="360"/>
      <c r="P25" s="361"/>
      <c r="Q25" s="359">
        <v>5600</v>
      </c>
      <c r="R25" s="360"/>
      <c r="S25" s="360"/>
      <c r="T25" s="360"/>
      <c r="U25" s="360"/>
      <c r="V25" s="361"/>
      <c r="W25" s="425"/>
      <c r="X25" s="416"/>
      <c r="Y25" s="417"/>
      <c r="Z25" s="356" t="s">
        <v>152</v>
      </c>
      <c r="AA25" s="357"/>
      <c r="AB25" s="357"/>
      <c r="AC25" s="357"/>
      <c r="AD25" s="357"/>
      <c r="AE25" s="357"/>
      <c r="AF25" s="357"/>
      <c r="AG25" s="358"/>
      <c r="AH25" s="359">
        <v>65</v>
      </c>
      <c r="AI25" s="360"/>
      <c r="AJ25" s="360"/>
      <c r="AK25" s="360"/>
      <c r="AL25" s="361"/>
      <c r="AM25" s="359">
        <v>176345</v>
      </c>
      <c r="AN25" s="360"/>
      <c r="AO25" s="360"/>
      <c r="AP25" s="360"/>
      <c r="AQ25" s="360"/>
      <c r="AR25" s="361"/>
      <c r="AS25" s="359">
        <v>2713</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170488</v>
      </c>
      <c r="BO25" s="379"/>
      <c r="BP25" s="379"/>
      <c r="BQ25" s="379"/>
      <c r="BR25" s="379"/>
      <c r="BS25" s="379"/>
      <c r="BT25" s="379"/>
      <c r="BU25" s="380"/>
      <c r="BV25" s="378">
        <v>187465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154</v>
      </c>
      <c r="F26" s="357"/>
      <c r="G26" s="357"/>
      <c r="H26" s="357"/>
      <c r="I26" s="357"/>
      <c r="J26" s="357"/>
      <c r="K26" s="358"/>
      <c r="L26" s="359">
        <v>1</v>
      </c>
      <c r="M26" s="360"/>
      <c r="N26" s="360"/>
      <c r="O26" s="360"/>
      <c r="P26" s="361"/>
      <c r="Q26" s="359">
        <v>5050</v>
      </c>
      <c r="R26" s="360"/>
      <c r="S26" s="360"/>
      <c r="T26" s="360"/>
      <c r="U26" s="360"/>
      <c r="V26" s="361"/>
      <c r="W26" s="425"/>
      <c r="X26" s="416"/>
      <c r="Y26" s="417"/>
      <c r="Z26" s="356" t="s">
        <v>155</v>
      </c>
      <c r="AA26" s="438"/>
      <c r="AB26" s="438"/>
      <c r="AC26" s="438"/>
      <c r="AD26" s="438"/>
      <c r="AE26" s="438"/>
      <c r="AF26" s="438"/>
      <c r="AG26" s="439"/>
      <c r="AH26" s="359">
        <v>6</v>
      </c>
      <c r="AI26" s="360"/>
      <c r="AJ26" s="360"/>
      <c r="AK26" s="360"/>
      <c r="AL26" s="361"/>
      <c r="AM26" s="359">
        <v>15768</v>
      </c>
      <c r="AN26" s="360"/>
      <c r="AO26" s="360"/>
      <c r="AP26" s="360"/>
      <c r="AQ26" s="360"/>
      <c r="AR26" s="361"/>
      <c r="AS26" s="359">
        <v>2628</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157</v>
      </c>
      <c r="F27" s="357"/>
      <c r="G27" s="357"/>
      <c r="H27" s="357"/>
      <c r="I27" s="357"/>
      <c r="J27" s="357"/>
      <c r="K27" s="358"/>
      <c r="L27" s="359">
        <v>1</v>
      </c>
      <c r="M27" s="360"/>
      <c r="N27" s="360"/>
      <c r="O27" s="360"/>
      <c r="P27" s="361"/>
      <c r="Q27" s="359">
        <v>2700</v>
      </c>
      <c r="R27" s="360"/>
      <c r="S27" s="360"/>
      <c r="T27" s="360"/>
      <c r="U27" s="360"/>
      <c r="V27" s="361"/>
      <c r="W27" s="425"/>
      <c r="X27" s="416"/>
      <c r="Y27" s="417"/>
      <c r="Z27" s="356" t="s">
        <v>158</v>
      </c>
      <c r="AA27" s="357"/>
      <c r="AB27" s="357"/>
      <c r="AC27" s="357"/>
      <c r="AD27" s="357"/>
      <c r="AE27" s="357"/>
      <c r="AF27" s="357"/>
      <c r="AG27" s="358"/>
      <c r="AH27" s="359">
        <v>13</v>
      </c>
      <c r="AI27" s="360"/>
      <c r="AJ27" s="360"/>
      <c r="AK27" s="360"/>
      <c r="AL27" s="361"/>
      <c r="AM27" s="359">
        <v>43418</v>
      </c>
      <c r="AN27" s="360"/>
      <c r="AO27" s="360"/>
      <c r="AP27" s="360"/>
      <c r="AQ27" s="360"/>
      <c r="AR27" s="361"/>
      <c r="AS27" s="359">
        <v>3340</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t="s">
        <v>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160</v>
      </c>
      <c r="F28" s="357"/>
      <c r="G28" s="357"/>
      <c r="H28" s="357"/>
      <c r="I28" s="357"/>
      <c r="J28" s="357"/>
      <c r="K28" s="358"/>
      <c r="L28" s="359">
        <v>1</v>
      </c>
      <c r="M28" s="360"/>
      <c r="N28" s="360"/>
      <c r="O28" s="360"/>
      <c r="P28" s="361"/>
      <c r="Q28" s="359">
        <v>2150</v>
      </c>
      <c r="R28" s="360"/>
      <c r="S28" s="360"/>
      <c r="T28" s="360"/>
      <c r="U28" s="360"/>
      <c r="V28" s="361"/>
      <c r="W28" s="425"/>
      <c r="X28" s="416"/>
      <c r="Y28" s="417"/>
      <c r="Z28" s="356" t="s">
        <v>161</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1363744</v>
      </c>
      <c r="BO28" s="379"/>
      <c r="BP28" s="379"/>
      <c r="BQ28" s="379"/>
      <c r="BR28" s="379"/>
      <c r="BS28" s="379"/>
      <c r="BT28" s="379"/>
      <c r="BU28" s="380"/>
      <c r="BV28" s="378">
        <v>1363448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164</v>
      </c>
      <c r="F29" s="357"/>
      <c r="G29" s="357"/>
      <c r="H29" s="357"/>
      <c r="I29" s="357"/>
      <c r="J29" s="357"/>
      <c r="K29" s="358"/>
      <c r="L29" s="359">
        <v>13</v>
      </c>
      <c r="M29" s="360"/>
      <c r="N29" s="360"/>
      <c r="O29" s="360"/>
      <c r="P29" s="361"/>
      <c r="Q29" s="359">
        <v>2000</v>
      </c>
      <c r="R29" s="360"/>
      <c r="S29" s="360"/>
      <c r="T29" s="360"/>
      <c r="U29" s="360"/>
      <c r="V29" s="361"/>
      <c r="W29" s="426"/>
      <c r="X29" s="427"/>
      <c r="Y29" s="428"/>
      <c r="Z29" s="356" t="s">
        <v>165</v>
      </c>
      <c r="AA29" s="357"/>
      <c r="AB29" s="357"/>
      <c r="AC29" s="357"/>
      <c r="AD29" s="357"/>
      <c r="AE29" s="357"/>
      <c r="AF29" s="357"/>
      <c r="AG29" s="358"/>
      <c r="AH29" s="359">
        <v>228</v>
      </c>
      <c r="AI29" s="360"/>
      <c r="AJ29" s="360"/>
      <c r="AK29" s="360"/>
      <c r="AL29" s="361"/>
      <c r="AM29" s="359">
        <v>663478</v>
      </c>
      <c r="AN29" s="360"/>
      <c r="AO29" s="360"/>
      <c r="AP29" s="360"/>
      <c r="AQ29" s="360"/>
      <c r="AR29" s="361"/>
      <c r="AS29" s="359">
        <v>2910</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530509</v>
      </c>
      <c r="BO29" s="384"/>
      <c r="BP29" s="384"/>
      <c r="BQ29" s="384"/>
      <c r="BR29" s="384"/>
      <c r="BS29" s="384"/>
      <c r="BT29" s="384"/>
      <c r="BU29" s="385"/>
      <c r="BV29" s="383">
        <v>402123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167</v>
      </c>
      <c r="X30" s="436"/>
      <c r="Y30" s="436"/>
      <c r="Z30" s="436"/>
      <c r="AA30" s="436"/>
      <c r="AB30" s="436"/>
      <c r="AC30" s="436"/>
      <c r="AD30" s="436"/>
      <c r="AE30" s="436"/>
      <c r="AF30" s="436"/>
      <c r="AG30" s="437"/>
      <c r="AH30" s="347">
        <v>94.8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1667089</v>
      </c>
      <c r="BO30" s="387"/>
      <c r="BP30" s="387"/>
      <c r="BQ30" s="387"/>
      <c r="BR30" s="387"/>
      <c r="BS30" s="387"/>
      <c r="BT30" s="387"/>
      <c r="BU30" s="388"/>
      <c r="BV30" s="386">
        <v>1692055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後期高齢者医療特別会計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病院事業会計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IF('各会計、関係団体の財政状況及び健全化判断比率'!B35="","",'各会計、関係団体の財政状況及び健全化判断比率'!B35)</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串本町土地開発公社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住宅資金貸付事業特別会計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国民健康保険事業特別会計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水道事業特別会計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IF('各会計、関係団体の財政状況及び健全化判断比率'!B36="","",'各会計、関係団体の財政状況及び健全化判断比率'!B36)</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紀南地方老人福祉施設組合（普通会計）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串本町ふるさと振興公社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9</v>
      </c>
      <c r="AN36" s="343"/>
      <c r="AO36" s="342" t="str">
        <f>IF('各会計、関係団体の財政状況及び健全化判断比率'!B34="","",'各会計、関係団体の財政状況及び健全化判断比率'!B34)</f>
        <v>国民宿舎事業会計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紀南地方老人福祉施設組合（公営企業会計）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通所介護事業特別会計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串本町古座川町衛生施設事務組合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紀南学園事務組合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東牟婁郡町村新宮市老人福祉施設事務組合（普通会計）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東牟婁郡町村新宮市老人福祉施設事務組合（公営企業会計）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紀南地方児童福祉施設組合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新宮周辺広域市町村圏事務組合（普通会計）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新宮周辺広域市町村圏事務組合（公営企業会計）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4" t="s">
        <v>521</v>
      </c>
      <c r="D34" s="1154"/>
      <c r="E34" s="1155"/>
      <c r="F34" s="32" t="s">
        <v>522</v>
      </c>
      <c r="G34" s="33" t="s">
        <v>523</v>
      </c>
      <c r="H34" s="33" t="s">
        <v>524</v>
      </c>
      <c r="I34" s="33" t="s">
        <v>525</v>
      </c>
      <c r="J34" s="34" t="s">
        <v>526</v>
      </c>
      <c r="K34" s="22"/>
      <c r="L34" s="22"/>
      <c r="M34" s="22"/>
      <c r="N34" s="22"/>
      <c r="O34" s="22"/>
      <c r="P34" s="22"/>
    </row>
    <row r="35" spans="1:16" ht="39" customHeight="1">
      <c r="A35" s="22"/>
      <c r="B35" s="35"/>
      <c r="C35" s="1148" t="s">
        <v>527</v>
      </c>
      <c r="D35" s="1149"/>
      <c r="E35" s="1150"/>
      <c r="F35" s="36">
        <v>14.2</v>
      </c>
      <c r="G35" s="37">
        <v>13.61</v>
      </c>
      <c r="H35" s="37">
        <v>13.5</v>
      </c>
      <c r="I35" s="37">
        <v>14.1</v>
      </c>
      <c r="J35" s="38">
        <v>13.12</v>
      </c>
      <c r="K35" s="22"/>
      <c r="L35" s="22"/>
      <c r="M35" s="22"/>
      <c r="N35" s="22"/>
      <c r="O35" s="22"/>
      <c r="P35" s="22"/>
    </row>
    <row r="36" spans="1:16" ht="39" customHeight="1">
      <c r="A36" s="22"/>
      <c r="B36" s="35"/>
      <c r="C36" s="1148" t="s">
        <v>528</v>
      </c>
      <c r="D36" s="1149"/>
      <c r="E36" s="1150"/>
      <c r="F36" s="36">
        <v>3.46</v>
      </c>
      <c r="G36" s="37">
        <v>3.45</v>
      </c>
      <c r="H36" s="37">
        <v>3.37</v>
      </c>
      <c r="I36" s="37">
        <v>2.86</v>
      </c>
      <c r="J36" s="38">
        <v>3.56</v>
      </c>
      <c r="K36" s="22"/>
      <c r="L36" s="22"/>
      <c r="M36" s="22"/>
      <c r="N36" s="22"/>
      <c r="O36" s="22"/>
      <c r="P36" s="22"/>
    </row>
    <row r="37" spans="1:16" ht="39" customHeight="1">
      <c r="A37" s="22"/>
      <c r="B37" s="35"/>
      <c r="C37" s="1148" t="s">
        <v>529</v>
      </c>
      <c r="D37" s="1149"/>
      <c r="E37" s="1150"/>
      <c r="F37" s="36">
        <v>0.66</v>
      </c>
      <c r="G37" s="37">
        <v>1.06</v>
      </c>
      <c r="H37" s="37">
        <v>0.83</v>
      </c>
      <c r="I37" s="37">
        <v>0.94</v>
      </c>
      <c r="J37" s="38">
        <v>1.66</v>
      </c>
      <c r="K37" s="22"/>
      <c r="L37" s="22"/>
      <c r="M37" s="22"/>
      <c r="N37" s="22"/>
      <c r="O37" s="22"/>
      <c r="P37" s="22"/>
    </row>
    <row r="38" spans="1:16" ht="39" customHeight="1">
      <c r="A38" s="22"/>
      <c r="B38" s="35"/>
      <c r="C38" s="1148" t="s">
        <v>530</v>
      </c>
      <c r="D38" s="1149"/>
      <c r="E38" s="1150"/>
      <c r="F38" s="36">
        <v>1.31</v>
      </c>
      <c r="G38" s="37">
        <v>2.8</v>
      </c>
      <c r="H38" s="37">
        <v>1.48</v>
      </c>
      <c r="I38" s="37">
        <v>1</v>
      </c>
      <c r="J38" s="38">
        <v>1.28</v>
      </c>
      <c r="K38" s="22"/>
      <c r="L38" s="22"/>
      <c r="M38" s="22"/>
      <c r="N38" s="22"/>
      <c r="O38" s="22"/>
      <c r="P38" s="22"/>
    </row>
    <row r="39" spans="1:16" ht="39" customHeight="1">
      <c r="A39" s="22"/>
      <c r="B39" s="35"/>
      <c r="C39" s="1148" t="s">
        <v>531</v>
      </c>
      <c r="D39" s="1149"/>
      <c r="E39" s="1150"/>
      <c r="F39" s="36">
        <v>0.11</v>
      </c>
      <c r="G39" s="37">
        <v>0.12</v>
      </c>
      <c r="H39" s="37">
        <v>0.15</v>
      </c>
      <c r="I39" s="37">
        <v>0.1</v>
      </c>
      <c r="J39" s="38">
        <v>0.08</v>
      </c>
      <c r="K39" s="22"/>
      <c r="L39" s="22"/>
      <c r="M39" s="22"/>
      <c r="N39" s="22"/>
      <c r="O39" s="22"/>
      <c r="P39" s="22"/>
    </row>
    <row r="40" spans="1:16" ht="39" customHeight="1">
      <c r="A40" s="22"/>
      <c r="B40" s="35"/>
      <c r="C40" s="1148" t="s">
        <v>532</v>
      </c>
      <c r="D40" s="1149"/>
      <c r="E40" s="1150"/>
      <c r="F40" s="36">
        <v>0.08</v>
      </c>
      <c r="G40" s="37">
        <v>0.12</v>
      </c>
      <c r="H40" s="37">
        <v>0.05</v>
      </c>
      <c r="I40" s="37">
        <v>7.0000000000000007E-2</v>
      </c>
      <c r="J40" s="38">
        <v>0.08</v>
      </c>
      <c r="K40" s="22"/>
      <c r="L40" s="22"/>
      <c r="M40" s="22"/>
      <c r="N40" s="22"/>
      <c r="O40" s="22"/>
      <c r="P40" s="22"/>
    </row>
    <row r="41" spans="1:16" ht="39" customHeight="1">
      <c r="A41" s="22"/>
      <c r="B41" s="35"/>
      <c r="C41" s="1148" t="s">
        <v>533</v>
      </c>
      <c r="D41" s="1149"/>
      <c r="E41" s="1150"/>
      <c r="F41" s="36">
        <v>0.01</v>
      </c>
      <c r="G41" s="37">
        <v>0.01</v>
      </c>
      <c r="H41" s="37">
        <v>0.12</v>
      </c>
      <c r="I41" s="37">
        <v>0.04</v>
      </c>
      <c r="J41" s="38">
        <v>0.03</v>
      </c>
      <c r="K41" s="22"/>
      <c r="L41" s="22"/>
      <c r="M41" s="22"/>
      <c r="N41" s="22"/>
      <c r="O41" s="22"/>
      <c r="P41" s="22"/>
    </row>
    <row r="42" spans="1:16" ht="39" customHeight="1">
      <c r="A42" s="22"/>
      <c r="B42" s="39"/>
      <c r="C42" s="1148" t="s">
        <v>534</v>
      </c>
      <c r="D42" s="1149"/>
      <c r="E42" s="1150"/>
      <c r="F42" s="36" t="s">
        <v>535</v>
      </c>
      <c r="G42" s="37" t="s">
        <v>475</v>
      </c>
      <c r="H42" s="37" t="s">
        <v>475</v>
      </c>
      <c r="I42" s="37" t="s">
        <v>475</v>
      </c>
      <c r="J42" s="38" t="s">
        <v>475</v>
      </c>
      <c r="K42" s="22"/>
      <c r="L42" s="22"/>
      <c r="M42" s="22"/>
      <c r="N42" s="22"/>
      <c r="O42" s="22"/>
      <c r="P42" s="22"/>
    </row>
    <row r="43" spans="1:16" ht="39" customHeight="1" thickBot="1">
      <c r="A43" s="22"/>
      <c r="B43" s="40"/>
      <c r="C43" s="1151" t="s">
        <v>536</v>
      </c>
      <c r="D43" s="1152"/>
      <c r="E43" s="1153"/>
      <c r="F43" s="41">
        <v>0.26</v>
      </c>
      <c r="G43" s="42">
        <v>0.26</v>
      </c>
      <c r="H43" s="42">
        <v>0.13</v>
      </c>
      <c r="I43" s="42">
        <v>0.08</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4" t="s">
        <v>10</v>
      </c>
      <c r="C45" s="1165"/>
      <c r="D45" s="58"/>
      <c r="E45" s="1170" t="s">
        <v>11</v>
      </c>
      <c r="F45" s="1170"/>
      <c r="G45" s="1170"/>
      <c r="H45" s="1170"/>
      <c r="I45" s="1170"/>
      <c r="J45" s="1171"/>
      <c r="K45" s="59">
        <v>1185</v>
      </c>
      <c r="L45" s="60">
        <v>1116</v>
      </c>
      <c r="M45" s="60">
        <v>1133</v>
      </c>
      <c r="N45" s="60">
        <v>1170</v>
      </c>
      <c r="O45" s="61">
        <v>1196</v>
      </c>
      <c r="P45" s="48"/>
      <c r="Q45" s="48"/>
      <c r="R45" s="48"/>
      <c r="S45" s="48"/>
      <c r="T45" s="48"/>
      <c r="U45" s="48"/>
    </row>
    <row r="46" spans="1:21" ht="30.75" customHeight="1">
      <c r="A46" s="48"/>
      <c r="B46" s="1166"/>
      <c r="C46" s="1167"/>
      <c r="D46" s="62"/>
      <c r="E46" s="1158" t="s">
        <v>12</v>
      </c>
      <c r="F46" s="1158"/>
      <c r="G46" s="1158"/>
      <c r="H46" s="1158"/>
      <c r="I46" s="1158"/>
      <c r="J46" s="1159"/>
      <c r="K46" s="63" t="s">
        <v>475</v>
      </c>
      <c r="L46" s="64" t="s">
        <v>475</v>
      </c>
      <c r="M46" s="64" t="s">
        <v>475</v>
      </c>
      <c r="N46" s="64" t="s">
        <v>475</v>
      </c>
      <c r="O46" s="65" t="s">
        <v>475</v>
      </c>
      <c r="P46" s="48"/>
      <c r="Q46" s="48"/>
      <c r="R46" s="48"/>
      <c r="S46" s="48"/>
      <c r="T46" s="48"/>
      <c r="U46" s="48"/>
    </row>
    <row r="47" spans="1:21" ht="30.75" customHeight="1">
      <c r="A47" s="48"/>
      <c r="B47" s="1166"/>
      <c r="C47" s="1167"/>
      <c r="D47" s="62"/>
      <c r="E47" s="1158" t="s">
        <v>13</v>
      </c>
      <c r="F47" s="1158"/>
      <c r="G47" s="1158"/>
      <c r="H47" s="1158"/>
      <c r="I47" s="1158"/>
      <c r="J47" s="1159"/>
      <c r="K47" s="63" t="s">
        <v>475</v>
      </c>
      <c r="L47" s="64" t="s">
        <v>475</v>
      </c>
      <c r="M47" s="64" t="s">
        <v>475</v>
      </c>
      <c r="N47" s="64" t="s">
        <v>475</v>
      </c>
      <c r="O47" s="65" t="s">
        <v>475</v>
      </c>
      <c r="P47" s="48"/>
      <c r="Q47" s="48"/>
      <c r="R47" s="48"/>
      <c r="S47" s="48"/>
      <c r="T47" s="48"/>
      <c r="U47" s="48"/>
    </row>
    <row r="48" spans="1:21" ht="30.75" customHeight="1">
      <c r="A48" s="48"/>
      <c r="B48" s="1166"/>
      <c r="C48" s="1167"/>
      <c r="D48" s="62"/>
      <c r="E48" s="1158" t="s">
        <v>14</v>
      </c>
      <c r="F48" s="1158"/>
      <c r="G48" s="1158"/>
      <c r="H48" s="1158"/>
      <c r="I48" s="1158"/>
      <c r="J48" s="1159"/>
      <c r="K48" s="63">
        <v>99</v>
      </c>
      <c r="L48" s="64">
        <v>87</v>
      </c>
      <c r="M48" s="64">
        <v>147</v>
      </c>
      <c r="N48" s="64">
        <v>158</v>
      </c>
      <c r="O48" s="65">
        <v>168</v>
      </c>
      <c r="P48" s="48"/>
      <c r="Q48" s="48"/>
      <c r="R48" s="48"/>
      <c r="S48" s="48"/>
      <c r="T48" s="48"/>
      <c r="U48" s="48"/>
    </row>
    <row r="49" spans="1:21" ht="30.75" customHeight="1">
      <c r="A49" s="48"/>
      <c r="B49" s="1166"/>
      <c r="C49" s="1167"/>
      <c r="D49" s="62"/>
      <c r="E49" s="1158" t="s">
        <v>15</v>
      </c>
      <c r="F49" s="1158"/>
      <c r="G49" s="1158"/>
      <c r="H49" s="1158"/>
      <c r="I49" s="1158"/>
      <c r="J49" s="1159"/>
      <c r="K49" s="63">
        <v>73</v>
      </c>
      <c r="L49" s="64">
        <v>71</v>
      </c>
      <c r="M49" s="64">
        <v>77</v>
      </c>
      <c r="N49" s="64">
        <v>75</v>
      </c>
      <c r="O49" s="65">
        <v>85</v>
      </c>
      <c r="P49" s="48"/>
      <c r="Q49" s="48"/>
      <c r="R49" s="48"/>
      <c r="S49" s="48"/>
      <c r="T49" s="48"/>
      <c r="U49" s="48"/>
    </row>
    <row r="50" spans="1:21" ht="30.75" customHeight="1">
      <c r="A50" s="48"/>
      <c r="B50" s="1166"/>
      <c r="C50" s="1167"/>
      <c r="D50" s="62"/>
      <c r="E50" s="1158" t="s">
        <v>16</v>
      </c>
      <c r="F50" s="1158"/>
      <c r="G50" s="1158"/>
      <c r="H50" s="1158"/>
      <c r="I50" s="1158"/>
      <c r="J50" s="1159"/>
      <c r="K50" s="63">
        <v>4</v>
      </c>
      <c r="L50" s="64">
        <v>4</v>
      </c>
      <c r="M50" s="64">
        <v>4</v>
      </c>
      <c r="N50" s="64">
        <v>4</v>
      </c>
      <c r="O50" s="65">
        <v>2</v>
      </c>
      <c r="P50" s="48"/>
      <c r="Q50" s="48"/>
      <c r="R50" s="48"/>
      <c r="S50" s="48"/>
      <c r="T50" s="48"/>
      <c r="U50" s="48"/>
    </row>
    <row r="51" spans="1:21" ht="30.75" customHeight="1">
      <c r="A51" s="48"/>
      <c r="B51" s="1168"/>
      <c r="C51" s="1169"/>
      <c r="D51" s="66"/>
      <c r="E51" s="1158" t="s">
        <v>17</v>
      </c>
      <c r="F51" s="1158"/>
      <c r="G51" s="1158"/>
      <c r="H51" s="1158"/>
      <c r="I51" s="1158"/>
      <c r="J51" s="1159"/>
      <c r="K51" s="63">
        <v>0</v>
      </c>
      <c r="L51" s="64">
        <v>0</v>
      </c>
      <c r="M51" s="64">
        <v>0</v>
      </c>
      <c r="N51" s="64">
        <v>0</v>
      </c>
      <c r="O51" s="65">
        <v>0</v>
      </c>
      <c r="P51" s="48"/>
      <c r="Q51" s="48"/>
      <c r="R51" s="48"/>
      <c r="S51" s="48"/>
      <c r="T51" s="48"/>
      <c r="U51" s="48"/>
    </row>
    <row r="52" spans="1:21" ht="30.75" customHeight="1">
      <c r="A52" s="48"/>
      <c r="B52" s="1156" t="s">
        <v>18</v>
      </c>
      <c r="C52" s="1157"/>
      <c r="D52" s="66"/>
      <c r="E52" s="1158" t="s">
        <v>19</v>
      </c>
      <c r="F52" s="1158"/>
      <c r="G52" s="1158"/>
      <c r="H52" s="1158"/>
      <c r="I52" s="1158"/>
      <c r="J52" s="1159"/>
      <c r="K52" s="63">
        <v>881</v>
      </c>
      <c r="L52" s="64">
        <v>871</v>
      </c>
      <c r="M52" s="64">
        <v>971</v>
      </c>
      <c r="N52" s="64">
        <v>995</v>
      </c>
      <c r="O52" s="65">
        <v>1042</v>
      </c>
      <c r="P52" s="48"/>
      <c r="Q52" s="48"/>
      <c r="R52" s="48"/>
      <c r="S52" s="48"/>
      <c r="T52" s="48"/>
      <c r="U52" s="48"/>
    </row>
    <row r="53" spans="1:21" ht="30.75" customHeight="1" thickBot="1">
      <c r="A53" s="48"/>
      <c r="B53" s="1160" t="s">
        <v>20</v>
      </c>
      <c r="C53" s="1161"/>
      <c r="D53" s="67"/>
      <c r="E53" s="1162" t="s">
        <v>21</v>
      </c>
      <c r="F53" s="1162"/>
      <c r="G53" s="1162"/>
      <c r="H53" s="1162"/>
      <c r="I53" s="1162"/>
      <c r="J53" s="1163"/>
      <c r="K53" s="68">
        <v>480</v>
      </c>
      <c r="L53" s="69">
        <v>407</v>
      </c>
      <c r="M53" s="69">
        <v>390</v>
      </c>
      <c r="N53" s="69">
        <v>412</v>
      </c>
      <c r="O53" s="70">
        <v>409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84" t="s">
        <v>23</v>
      </c>
      <c r="C41" s="1185"/>
      <c r="D41" s="81"/>
      <c r="E41" s="1186" t="s">
        <v>24</v>
      </c>
      <c r="F41" s="1186"/>
      <c r="G41" s="1186"/>
      <c r="H41" s="1187"/>
      <c r="I41" s="82">
        <v>11565</v>
      </c>
      <c r="J41" s="83">
        <v>12180</v>
      </c>
      <c r="K41" s="83">
        <v>12483</v>
      </c>
      <c r="L41" s="83">
        <v>12496</v>
      </c>
      <c r="M41" s="84">
        <v>13463</v>
      </c>
    </row>
    <row r="42" spans="2:13" ht="27.75" customHeight="1">
      <c r="B42" s="1174"/>
      <c r="C42" s="1175"/>
      <c r="D42" s="85"/>
      <c r="E42" s="1178" t="s">
        <v>25</v>
      </c>
      <c r="F42" s="1178"/>
      <c r="G42" s="1178"/>
      <c r="H42" s="1179"/>
      <c r="I42" s="86">
        <v>9</v>
      </c>
      <c r="J42" s="87">
        <v>6</v>
      </c>
      <c r="K42" s="87">
        <v>6</v>
      </c>
      <c r="L42" s="87">
        <v>2</v>
      </c>
      <c r="M42" s="88" t="s">
        <v>475</v>
      </c>
    </row>
    <row r="43" spans="2:13" ht="27.75" customHeight="1">
      <c r="B43" s="1174"/>
      <c r="C43" s="1175"/>
      <c r="D43" s="85"/>
      <c r="E43" s="1178" t="s">
        <v>26</v>
      </c>
      <c r="F43" s="1178"/>
      <c r="G43" s="1178"/>
      <c r="H43" s="1179"/>
      <c r="I43" s="86">
        <v>1821</v>
      </c>
      <c r="J43" s="87">
        <v>1692</v>
      </c>
      <c r="K43" s="87">
        <v>1622</v>
      </c>
      <c r="L43" s="87">
        <v>1386</v>
      </c>
      <c r="M43" s="88">
        <v>1350</v>
      </c>
    </row>
    <row r="44" spans="2:13" ht="27.75" customHeight="1">
      <c r="B44" s="1174"/>
      <c r="C44" s="1175"/>
      <c r="D44" s="85"/>
      <c r="E44" s="1178" t="s">
        <v>27</v>
      </c>
      <c r="F44" s="1178"/>
      <c r="G44" s="1178"/>
      <c r="H44" s="1179"/>
      <c r="I44" s="86">
        <v>757</v>
      </c>
      <c r="J44" s="87">
        <v>824</v>
      </c>
      <c r="K44" s="87">
        <v>1524</v>
      </c>
      <c r="L44" s="87">
        <v>1455</v>
      </c>
      <c r="M44" s="88">
        <v>1375</v>
      </c>
    </row>
    <row r="45" spans="2:13" ht="27.75" customHeight="1">
      <c r="B45" s="1174"/>
      <c r="C45" s="1175"/>
      <c r="D45" s="85"/>
      <c r="E45" s="1178" t="s">
        <v>28</v>
      </c>
      <c r="F45" s="1178"/>
      <c r="G45" s="1178"/>
      <c r="H45" s="1179"/>
      <c r="I45" s="86">
        <v>2374</v>
      </c>
      <c r="J45" s="87">
        <v>2233</v>
      </c>
      <c r="K45" s="87">
        <v>2059</v>
      </c>
      <c r="L45" s="87">
        <v>1888</v>
      </c>
      <c r="M45" s="88">
        <v>1736</v>
      </c>
    </row>
    <row r="46" spans="2:13" ht="27.75" customHeight="1">
      <c r="B46" s="1174"/>
      <c r="C46" s="1175"/>
      <c r="D46" s="85"/>
      <c r="E46" s="1178" t="s">
        <v>29</v>
      </c>
      <c r="F46" s="1178"/>
      <c r="G46" s="1178"/>
      <c r="H46" s="1179"/>
      <c r="I46" s="86" t="s">
        <v>475</v>
      </c>
      <c r="J46" s="87" t="s">
        <v>475</v>
      </c>
      <c r="K46" s="87" t="s">
        <v>475</v>
      </c>
      <c r="L46" s="87" t="s">
        <v>475</v>
      </c>
      <c r="M46" s="88" t="s">
        <v>475</v>
      </c>
    </row>
    <row r="47" spans="2:13" ht="27.75" customHeight="1">
      <c r="B47" s="1174"/>
      <c r="C47" s="1175"/>
      <c r="D47" s="85"/>
      <c r="E47" s="1178" t="s">
        <v>30</v>
      </c>
      <c r="F47" s="1178"/>
      <c r="G47" s="1178"/>
      <c r="H47" s="1179"/>
      <c r="I47" s="86" t="s">
        <v>475</v>
      </c>
      <c r="J47" s="87" t="s">
        <v>475</v>
      </c>
      <c r="K47" s="87" t="s">
        <v>475</v>
      </c>
      <c r="L47" s="87" t="s">
        <v>475</v>
      </c>
      <c r="M47" s="88" t="s">
        <v>475</v>
      </c>
    </row>
    <row r="48" spans="2:13" ht="27.75" customHeight="1">
      <c r="B48" s="1176"/>
      <c r="C48" s="1177"/>
      <c r="D48" s="85"/>
      <c r="E48" s="1178" t="s">
        <v>31</v>
      </c>
      <c r="F48" s="1178"/>
      <c r="G48" s="1178"/>
      <c r="H48" s="1179"/>
      <c r="I48" s="86" t="s">
        <v>475</v>
      </c>
      <c r="J48" s="87" t="s">
        <v>475</v>
      </c>
      <c r="K48" s="87" t="s">
        <v>475</v>
      </c>
      <c r="L48" s="87" t="s">
        <v>475</v>
      </c>
      <c r="M48" s="88" t="s">
        <v>475</v>
      </c>
    </row>
    <row r="49" spans="2:13" ht="27.75" customHeight="1">
      <c r="B49" s="1172" t="s">
        <v>32</v>
      </c>
      <c r="C49" s="1173"/>
      <c r="D49" s="89"/>
      <c r="E49" s="1178" t="s">
        <v>33</v>
      </c>
      <c r="F49" s="1178"/>
      <c r="G49" s="1178"/>
      <c r="H49" s="1179"/>
      <c r="I49" s="86">
        <v>2122</v>
      </c>
      <c r="J49" s="87">
        <v>2144</v>
      </c>
      <c r="K49" s="87">
        <v>2306</v>
      </c>
      <c r="L49" s="87">
        <v>2355</v>
      </c>
      <c r="M49" s="88">
        <v>2466</v>
      </c>
    </row>
    <row r="50" spans="2:13" ht="27.75" customHeight="1">
      <c r="B50" s="1174"/>
      <c r="C50" s="1175"/>
      <c r="D50" s="85"/>
      <c r="E50" s="1178" t="s">
        <v>34</v>
      </c>
      <c r="F50" s="1178"/>
      <c r="G50" s="1178"/>
      <c r="H50" s="1179"/>
      <c r="I50" s="86">
        <v>92</v>
      </c>
      <c r="J50" s="87">
        <v>65</v>
      </c>
      <c r="K50" s="87">
        <v>17</v>
      </c>
      <c r="L50" s="87">
        <v>13</v>
      </c>
      <c r="M50" s="88">
        <v>10</v>
      </c>
    </row>
    <row r="51" spans="2:13" ht="27.75" customHeight="1">
      <c r="B51" s="1176"/>
      <c r="C51" s="1177"/>
      <c r="D51" s="85"/>
      <c r="E51" s="1178" t="s">
        <v>35</v>
      </c>
      <c r="F51" s="1178"/>
      <c r="G51" s="1178"/>
      <c r="H51" s="1179"/>
      <c r="I51" s="86">
        <v>10045</v>
      </c>
      <c r="J51" s="87">
        <v>10448</v>
      </c>
      <c r="K51" s="87">
        <v>10978</v>
      </c>
      <c r="L51" s="87">
        <v>10907</v>
      </c>
      <c r="M51" s="88">
        <v>11420</v>
      </c>
    </row>
    <row r="52" spans="2:13" ht="27.75" customHeight="1" thickBot="1">
      <c r="B52" s="1180" t="s">
        <v>36</v>
      </c>
      <c r="C52" s="1181"/>
      <c r="D52" s="90"/>
      <c r="E52" s="1182" t="s">
        <v>37</v>
      </c>
      <c r="F52" s="1182"/>
      <c r="G52" s="1182"/>
      <c r="H52" s="1183"/>
      <c r="I52" s="91">
        <v>4267</v>
      </c>
      <c r="J52" s="92">
        <v>4279</v>
      </c>
      <c r="K52" s="92">
        <v>4394</v>
      </c>
      <c r="L52" s="92">
        <v>3953</v>
      </c>
      <c r="M52" s="93">
        <v>4027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59488</v>
      </c>
      <c r="E3" s="116"/>
      <c r="F3" s="117">
        <v>61557</v>
      </c>
      <c r="G3" s="118"/>
      <c r="H3" s="119"/>
    </row>
    <row r="4" spans="1:8">
      <c r="A4" s="120"/>
      <c r="B4" s="121"/>
      <c r="C4" s="122"/>
      <c r="D4" s="123">
        <v>40535</v>
      </c>
      <c r="E4" s="124"/>
      <c r="F4" s="125">
        <v>32497</v>
      </c>
      <c r="G4" s="126"/>
      <c r="H4" s="127"/>
    </row>
    <row r="5" spans="1:8">
      <c r="A5" s="108" t="s">
        <v>508</v>
      </c>
      <c r="B5" s="113"/>
      <c r="C5" s="114"/>
      <c r="D5" s="115">
        <v>106607</v>
      </c>
      <c r="E5" s="116"/>
      <c r="F5" s="117">
        <v>69806</v>
      </c>
      <c r="G5" s="118"/>
      <c r="H5" s="119"/>
    </row>
    <row r="6" spans="1:8">
      <c r="A6" s="120"/>
      <c r="B6" s="121"/>
      <c r="C6" s="122"/>
      <c r="D6" s="123">
        <v>53290</v>
      </c>
      <c r="E6" s="124"/>
      <c r="F6" s="125">
        <v>32823</v>
      </c>
      <c r="G6" s="126"/>
      <c r="H6" s="127"/>
    </row>
    <row r="7" spans="1:8">
      <c r="A7" s="108" t="s">
        <v>509</v>
      </c>
      <c r="B7" s="113"/>
      <c r="C7" s="114"/>
      <c r="D7" s="115">
        <v>108069</v>
      </c>
      <c r="E7" s="116"/>
      <c r="F7" s="117">
        <v>74444</v>
      </c>
      <c r="G7" s="118"/>
      <c r="H7" s="119"/>
    </row>
    <row r="8" spans="1:8">
      <c r="A8" s="120"/>
      <c r="B8" s="121"/>
      <c r="C8" s="122"/>
      <c r="D8" s="123">
        <v>46540</v>
      </c>
      <c r="E8" s="124"/>
      <c r="F8" s="125">
        <v>34175</v>
      </c>
      <c r="G8" s="126"/>
      <c r="H8" s="127"/>
    </row>
    <row r="9" spans="1:8">
      <c r="A9" s="108" t="s">
        <v>510</v>
      </c>
      <c r="B9" s="113"/>
      <c r="C9" s="114"/>
      <c r="D9" s="115">
        <v>107699</v>
      </c>
      <c r="E9" s="116"/>
      <c r="F9" s="117">
        <v>85205</v>
      </c>
      <c r="G9" s="118"/>
      <c r="H9" s="119"/>
    </row>
    <row r="10" spans="1:8">
      <c r="A10" s="120"/>
      <c r="B10" s="121"/>
      <c r="C10" s="122"/>
      <c r="D10" s="123">
        <v>46877</v>
      </c>
      <c r="E10" s="124"/>
      <c r="F10" s="125">
        <v>38847</v>
      </c>
      <c r="G10" s="126"/>
      <c r="H10" s="127"/>
    </row>
    <row r="11" spans="1:8">
      <c r="A11" s="108" t="s">
        <v>511</v>
      </c>
      <c r="B11" s="113"/>
      <c r="C11" s="114"/>
      <c r="D11" s="115">
        <v>161444</v>
      </c>
      <c r="E11" s="116"/>
      <c r="F11" s="117">
        <v>69469</v>
      </c>
      <c r="G11" s="118"/>
      <c r="H11" s="119"/>
    </row>
    <row r="12" spans="1:8">
      <c r="A12" s="120"/>
      <c r="B12" s="121"/>
      <c r="C12" s="128"/>
      <c r="D12" s="123">
        <v>79935</v>
      </c>
      <c r="E12" s="124"/>
      <c r="F12" s="125">
        <v>38215</v>
      </c>
      <c r="G12" s="126"/>
      <c r="H12" s="127"/>
    </row>
    <row r="13" spans="1:8">
      <c r="A13" s="108"/>
      <c r="B13" s="113"/>
      <c r="C13" s="129"/>
      <c r="D13" s="130">
        <v>108661</v>
      </c>
      <c r="E13" s="131"/>
      <c r="F13" s="132">
        <v>72096</v>
      </c>
      <c r="G13" s="133"/>
      <c r="H13" s="119"/>
    </row>
    <row r="14" spans="1:8">
      <c r="A14" s="120"/>
      <c r="B14" s="121"/>
      <c r="C14" s="122"/>
      <c r="D14" s="123">
        <v>53435</v>
      </c>
      <c r="E14" s="124"/>
      <c r="F14" s="125">
        <v>35311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3.54</v>
      </c>
      <c r="C19" s="134">
        <f>ROUND(VALUE(SUBSTITUTE(実質収支比率等に係る経年分析!G$48,"▲","-")),2)</f>
        <v>3.58</v>
      </c>
      <c r="D19" s="134">
        <f>ROUND(VALUE(SUBSTITUTE(実質収支比率等に係る経年分析!H$48,"▲","-")),2)</f>
        <v>3.43</v>
      </c>
      <c r="E19" s="134">
        <f>ROUND(VALUE(SUBSTITUTE(実質収支比率等に係る経年分析!I$48,"▲","-")),2)</f>
        <v>2.95</v>
      </c>
      <c r="F19" s="134">
        <f>ROUND(VALUE(SUBSTITUTE(実質収支比率等に係る経年分析!J$48,"▲","-")),2)</f>
        <v>3.65</v>
      </c>
    </row>
    <row r="20" spans="1:11">
      <c r="A20" s="134" t="s">
        <v>42</v>
      </c>
      <c r="B20" s="134">
        <f>ROUND(VALUE(SUBSTITUTE(実質収支比率等に係る経年分析!F$47,"▲","-")),2)</f>
        <v>20.92</v>
      </c>
      <c r="C20" s="134">
        <f>ROUND(VALUE(SUBSTITUTE(実質収支比率等に係る経年分析!G$47,"▲","-")),2)</f>
        <v>21.36</v>
      </c>
      <c r="D20" s="134">
        <f>ROUND(VALUE(SUBSTITUTE(実質収支比率等に係る経年分析!H$47,"▲","-")),2)</f>
        <v>22.44</v>
      </c>
      <c r="E20" s="134">
        <f>ROUND(VALUE(SUBSTITUTE(実質収支比率等に係る経年分析!I$47,"▲","-")),2)</f>
        <v>22.59</v>
      </c>
      <c r="F20" s="134">
        <f>ROUND(VALUE(SUBSTITUTE(実質収支比率等に係る経年分析!J$47,"▲","-")),2)</f>
        <v>21.99</v>
      </c>
    </row>
    <row r="21" spans="1:11">
      <c r="A21" s="134" t="s">
        <v>43</v>
      </c>
      <c r="B21" s="134">
        <f>IF(ISNUMBER(VALUE(SUBSTITUTE(実質収支比率等に係る経年分析!F$49,"▲","-"))),ROUND(VALUE(SUBSTITUTE(実質収支比率等に係る経年分析!F$49,"▲","-")),2),NA())</f>
        <v>-2.12</v>
      </c>
      <c r="C21" s="134">
        <f>IF(ISNUMBER(VALUE(SUBSTITUTE(実質収支比率等に係る経年分析!G$49,"▲","-"))),ROUND(VALUE(SUBSTITUTE(実質収支比率等に係る経年分析!G$49,"▲","-")),2),NA())</f>
        <v>0.02</v>
      </c>
      <c r="D21" s="134">
        <f>IF(ISNUMBER(VALUE(SUBSTITUTE(実質収支比率等に係る経年分析!H$49,"▲","-"))),ROUND(VALUE(SUBSTITUTE(実質収支比率等に係る経年分析!H$49,"▲","-")),2),NA())</f>
        <v>2.04</v>
      </c>
      <c r="E21" s="134">
        <f>IF(ISNUMBER(VALUE(SUBSTITUTE(実質収支比率等に係る経年分析!I$49,"▲","-"))),ROUND(VALUE(SUBSTITUTE(実質収支比率等に係る経年分析!I$49,"▲","-")),2),NA())</f>
        <v>-0.26</v>
      </c>
      <c r="F21" s="134">
        <f>IF(ISNUMBER(VALUE(SUBSTITUTE(実質収支比率等に係る経年分析!J$49,"▲","-"))),ROUND(VALUE(SUBSTITUTE(実質収支比率等に係る経年分析!J$49,"▲","-")),2),NA())</f>
        <v>0.79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0.17</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住宅資金貸付事業特別会計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病院事業会計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1.28</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3.46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3.56</v>
      </c>
    </row>
    <row r="35" spans="1:16">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13.12</v>
      </c>
    </row>
    <row r="36" spans="1:16">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0.45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3.27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1.31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0.19</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881</v>
      </c>
      <c r="E42" s="136"/>
      <c r="F42" s="136"/>
      <c r="G42" s="136">
        <f>'実質公債費比率（分子）の構造'!L$52</f>
        <v>871</v>
      </c>
      <c r="H42" s="136"/>
      <c r="I42" s="136"/>
      <c r="J42" s="136">
        <f>'実質公債費比率（分子）の構造'!M$52</f>
        <v>971</v>
      </c>
      <c r="K42" s="136"/>
      <c r="L42" s="136"/>
      <c r="M42" s="136">
        <f>'実質公債費比率（分子）の構造'!N$52</f>
        <v>995</v>
      </c>
      <c r="N42" s="136"/>
      <c r="O42" s="136"/>
      <c r="P42" s="136">
        <f>'実質公債費比率（分子）の構造'!O$52</f>
        <v>1042</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2</v>
      </c>
      <c r="O44" s="136"/>
      <c r="P44" s="136"/>
    </row>
    <row r="45" spans="1:16">
      <c r="A45" s="136" t="s">
        <v>53</v>
      </c>
      <c r="B45" s="136">
        <f>'実質公債費比率（分子）の構造'!K$49</f>
        <v>73</v>
      </c>
      <c r="C45" s="136"/>
      <c r="D45" s="136"/>
      <c r="E45" s="136">
        <f>'実質公債費比率（分子）の構造'!L$49</f>
        <v>71</v>
      </c>
      <c r="F45" s="136"/>
      <c r="G45" s="136"/>
      <c r="H45" s="136">
        <f>'実質公債費比率（分子）の構造'!M$49</f>
        <v>77</v>
      </c>
      <c r="I45" s="136"/>
      <c r="J45" s="136"/>
      <c r="K45" s="136">
        <f>'実質公債費比率（分子）の構造'!N$49</f>
        <v>75</v>
      </c>
      <c r="L45" s="136"/>
      <c r="M45" s="136"/>
      <c r="N45" s="136">
        <f>'実質公債費比率（分子）の構造'!O$49</f>
        <v>85</v>
      </c>
      <c r="O45" s="136"/>
      <c r="P45" s="136"/>
    </row>
    <row r="46" spans="1:16">
      <c r="A46" s="136" t="s">
        <v>54</v>
      </c>
      <c r="B46" s="136">
        <f>'実質公債費比率（分子）の構造'!K$48</f>
        <v>99</v>
      </c>
      <c r="C46" s="136"/>
      <c r="D46" s="136"/>
      <c r="E46" s="136">
        <f>'実質公債費比率（分子）の構造'!L$48</f>
        <v>87</v>
      </c>
      <c r="F46" s="136"/>
      <c r="G46" s="136"/>
      <c r="H46" s="136">
        <f>'実質公債費比率（分子）の構造'!M$48</f>
        <v>147</v>
      </c>
      <c r="I46" s="136"/>
      <c r="J46" s="136"/>
      <c r="K46" s="136">
        <f>'実質公債費比率（分子）の構造'!N$48</f>
        <v>158</v>
      </c>
      <c r="L46" s="136"/>
      <c r="M46" s="136"/>
      <c r="N46" s="136">
        <f>'実質公債費比率（分子）の構造'!O$48</f>
        <v>168</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1185</v>
      </c>
      <c r="C49" s="136"/>
      <c r="D49" s="136"/>
      <c r="E49" s="136">
        <f>'実質公債費比率（分子）の構造'!L$45</f>
        <v>1116</v>
      </c>
      <c r="F49" s="136"/>
      <c r="G49" s="136"/>
      <c r="H49" s="136">
        <f>'実質公債費比率（分子）の構造'!M$45</f>
        <v>1133</v>
      </c>
      <c r="I49" s="136"/>
      <c r="J49" s="136"/>
      <c r="K49" s="136">
        <f>'実質公債費比率（分子）の構造'!N$45</f>
        <v>1170</v>
      </c>
      <c r="L49" s="136"/>
      <c r="M49" s="136"/>
      <c r="N49" s="136">
        <f>'実質公債費比率（分子）の構造'!O$45</f>
        <v>1196</v>
      </c>
      <c r="O49" s="136"/>
      <c r="P49" s="136"/>
    </row>
    <row r="50" spans="1:16">
      <c r="A50" s="136" t="s">
        <v>58</v>
      </c>
      <c r="B50" s="136" t="e">
        <f>NA()</f>
        <v>#N/A</v>
      </c>
      <c r="C50" s="136">
        <f>IF(ISNUMBER('実質公債費比率（分子）の構造'!K$53),'実質公債費比率（分子）の構造'!K$53,NA())</f>
        <v>480</v>
      </c>
      <c r="D50" s="136" t="e">
        <f>NA()</f>
        <v>#N/A</v>
      </c>
      <c r="E50" s="136" t="e">
        <f>NA()</f>
        <v>#N/A</v>
      </c>
      <c r="F50" s="136">
        <f>IF(ISNUMBER('実質公債費比率（分子）の構造'!L$53),'実質公債費比率（分子）の構造'!L$53,NA())</f>
        <v>407</v>
      </c>
      <c r="G50" s="136" t="e">
        <f>NA()</f>
        <v>#N/A</v>
      </c>
      <c r="H50" s="136" t="e">
        <f>NA()</f>
        <v>#N/A</v>
      </c>
      <c r="I50" s="136">
        <f>IF(ISNUMBER('実質公債費比率（分子）の構造'!M$53),'実質公債費比率（分子）の構造'!M$53,NA())</f>
        <v>390</v>
      </c>
      <c r="J50" s="136" t="e">
        <f>NA()</f>
        <v>#N/A</v>
      </c>
      <c r="K50" s="136" t="e">
        <f>NA()</f>
        <v>#N/A</v>
      </c>
      <c r="L50" s="136">
        <f>IF(ISNUMBER('実質公債費比率（分子）の構造'!N$53),'実質公債費比率（分子）の構造'!N$53,NA())</f>
        <v>412</v>
      </c>
      <c r="M50" s="136" t="e">
        <f>NA()</f>
        <v>#N/A</v>
      </c>
      <c r="N50" s="136" t="e">
        <f>NA()</f>
        <v>#N/A</v>
      </c>
      <c r="O50" s="136">
        <f>IF(ISNUMBER('実質公債費比率（分子）の構造'!O$53),'実質公債費比率（分子）の構造'!O$53,NA())</f>
        <v>409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10045</v>
      </c>
      <c r="E56" s="135"/>
      <c r="F56" s="135"/>
      <c r="G56" s="135">
        <f>'将来負担比率（分子）の構造'!J$51</f>
        <v>10448</v>
      </c>
      <c r="H56" s="135"/>
      <c r="I56" s="135"/>
      <c r="J56" s="135">
        <f>'将来負担比率（分子）の構造'!K$51</f>
        <v>10978</v>
      </c>
      <c r="K56" s="135"/>
      <c r="L56" s="135"/>
      <c r="M56" s="135">
        <f>'将来負担比率（分子）の構造'!L$51</f>
        <v>10907</v>
      </c>
      <c r="N56" s="135"/>
      <c r="O56" s="135"/>
      <c r="P56" s="135">
        <f>'将来負担比率（分子）の構造'!M$51</f>
        <v>11420</v>
      </c>
    </row>
    <row r="57" spans="1:16">
      <c r="A57" s="135" t="s">
        <v>34</v>
      </c>
      <c r="B57" s="135"/>
      <c r="C57" s="135"/>
      <c r="D57" s="135">
        <f>'将来負担比率（分子）の構造'!I$50</f>
        <v>92</v>
      </c>
      <c r="E57" s="135"/>
      <c r="F57" s="135"/>
      <c r="G57" s="135">
        <f>'将来負担比率（分子）の構造'!J$50</f>
        <v>65</v>
      </c>
      <c r="H57" s="135"/>
      <c r="I57" s="135"/>
      <c r="J57" s="135">
        <f>'将来負担比率（分子）の構造'!K$50</f>
        <v>17</v>
      </c>
      <c r="K57" s="135"/>
      <c r="L57" s="135"/>
      <c r="M57" s="135">
        <f>'将来負担比率（分子）の構造'!L$50</f>
        <v>13</v>
      </c>
      <c r="N57" s="135"/>
      <c r="O57" s="135"/>
      <c r="P57" s="135">
        <f>'将来負担比率（分子）の構造'!M$50</f>
        <v>10</v>
      </c>
    </row>
    <row r="58" spans="1:16">
      <c r="A58" s="135" t="s">
        <v>33</v>
      </c>
      <c r="B58" s="135"/>
      <c r="C58" s="135"/>
      <c r="D58" s="135">
        <f>'将来負担比率（分子）の構造'!I$49</f>
        <v>2122</v>
      </c>
      <c r="E58" s="135"/>
      <c r="F58" s="135"/>
      <c r="G58" s="135">
        <f>'将来負担比率（分子）の構造'!J$49</f>
        <v>2144</v>
      </c>
      <c r="H58" s="135"/>
      <c r="I58" s="135"/>
      <c r="J58" s="135">
        <f>'将来負担比率（分子）の構造'!K$49</f>
        <v>2306</v>
      </c>
      <c r="K58" s="135"/>
      <c r="L58" s="135"/>
      <c r="M58" s="135">
        <f>'将来負担比率（分子）の構造'!L$49</f>
        <v>2355</v>
      </c>
      <c r="N58" s="135"/>
      <c r="O58" s="135"/>
      <c r="P58" s="135">
        <f>'将来負担比率（分子）の構造'!M$49</f>
        <v>2466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2374</v>
      </c>
      <c r="C62" s="135"/>
      <c r="D62" s="135"/>
      <c r="E62" s="135">
        <f>'将来負担比率（分子）の構造'!J$45</f>
        <v>2233</v>
      </c>
      <c r="F62" s="135"/>
      <c r="G62" s="135"/>
      <c r="H62" s="135">
        <f>'将来負担比率（分子）の構造'!K$45</f>
        <v>2059</v>
      </c>
      <c r="I62" s="135"/>
      <c r="J62" s="135"/>
      <c r="K62" s="135">
        <f>'将来負担比率（分子）の構造'!L$45</f>
        <v>1888</v>
      </c>
      <c r="L62" s="135"/>
      <c r="M62" s="135"/>
      <c r="N62" s="135">
        <f>'将来負担比率（分子）の構造'!M$45</f>
        <v>1736</v>
      </c>
      <c r="O62" s="135"/>
      <c r="P62" s="135"/>
    </row>
    <row r="63" spans="1:16">
      <c r="A63" s="135" t="s">
        <v>27</v>
      </c>
      <c r="B63" s="135">
        <f>'将来負担比率（分子）の構造'!I$44</f>
        <v>757</v>
      </c>
      <c r="C63" s="135"/>
      <c r="D63" s="135"/>
      <c r="E63" s="135">
        <f>'将来負担比率（分子）の構造'!J$44</f>
        <v>824</v>
      </c>
      <c r="F63" s="135"/>
      <c r="G63" s="135"/>
      <c r="H63" s="135">
        <f>'将来負担比率（分子）の構造'!K$44</f>
        <v>1524</v>
      </c>
      <c r="I63" s="135"/>
      <c r="J63" s="135"/>
      <c r="K63" s="135">
        <f>'将来負担比率（分子）の構造'!L$44</f>
        <v>1455</v>
      </c>
      <c r="L63" s="135"/>
      <c r="M63" s="135"/>
      <c r="N63" s="135">
        <f>'将来負担比率（分子）の構造'!M$44</f>
        <v>1375</v>
      </c>
      <c r="O63" s="135"/>
      <c r="P63" s="135"/>
    </row>
    <row r="64" spans="1:16">
      <c r="A64" s="135" t="s">
        <v>26</v>
      </c>
      <c r="B64" s="135">
        <f>'将来負担比率（分子）の構造'!I$43</f>
        <v>1821</v>
      </c>
      <c r="C64" s="135"/>
      <c r="D64" s="135"/>
      <c r="E64" s="135">
        <f>'将来負担比率（分子）の構造'!J$43</f>
        <v>1692</v>
      </c>
      <c r="F64" s="135"/>
      <c r="G64" s="135"/>
      <c r="H64" s="135">
        <f>'将来負担比率（分子）の構造'!K$43</f>
        <v>1622</v>
      </c>
      <c r="I64" s="135"/>
      <c r="J64" s="135"/>
      <c r="K64" s="135">
        <f>'将来負担比率（分子）の構造'!L$43</f>
        <v>1386</v>
      </c>
      <c r="L64" s="135"/>
      <c r="M64" s="135"/>
      <c r="N64" s="135">
        <f>'将来負担比率（分子）の構造'!M$43</f>
        <v>1350</v>
      </c>
      <c r="O64" s="135"/>
      <c r="P64" s="135"/>
    </row>
    <row r="65" spans="1:16">
      <c r="A65" s="135" t="s">
        <v>25</v>
      </c>
      <c r="B65" s="135">
        <f>'将来負担比率（分子）の構造'!I$42</f>
        <v>9</v>
      </c>
      <c r="C65" s="135"/>
      <c r="D65" s="135"/>
      <c r="E65" s="135">
        <f>'将来負担比率（分子）の構造'!J$42</f>
        <v>6</v>
      </c>
      <c r="F65" s="135"/>
      <c r="G65" s="135"/>
      <c r="H65" s="135">
        <f>'将来負担比率（分子）の構造'!K$42</f>
        <v>6</v>
      </c>
      <c r="I65" s="135"/>
      <c r="J65" s="135"/>
      <c r="K65" s="135">
        <f>'将来負担比率（分子）の構造'!L$42</f>
        <v>2</v>
      </c>
      <c r="L65" s="135"/>
      <c r="M65" s="135"/>
      <c r="N65" s="135" t="str">
        <f>'将来負担比率（分子）の構造'!M$42</f>
        <v>-</v>
      </c>
      <c r="O65" s="135"/>
      <c r="P65" s="135"/>
    </row>
    <row r="66" spans="1:16">
      <c r="A66" s="135" t="s">
        <v>24</v>
      </c>
      <c r="B66" s="135">
        <f>'将来負担比率（分子）の構造'!I$41</f>
        <v>11565</v>
      </c>
      <c r="C66" s="135"/>
      <c r="D66" s="135"/>
      <c r="E66" s="135">
        <f>'将来負担比率（分子）の構造'!J$41</f>
        <v>12180</v>
      </c>
      <c r="F66" s="135"/>
      <c r="G66" s="135"/>
      <c r="H66" s="135">
        <f>'将来負担比率（分子）の構造'!K$41</f>
        <v>12483</v>
      </c>
      <c r="I66" s="135"/>
      <c r="J66" s="135"/>
      <c r="K66" s="135">
        <f>'将来負担比率（分子）の構造'!L$41</f>
        <v>12496</v>
      </c>
      <c r="L66" s="135"/>
      <c r="M66" s="135"/>
      <c r="N66" s="135">
        <f>'将来負担比率（分子）の構造'!M$41</f>
        <v>13463</v>
      </c>
      <c r="O66" s="135"/>
      <c r="P66" s="135"/>
    </row>
    <row r="67" spans="1:16">
      <c r="A67" s="135" t="s">
        <v>62</v>
      </c>
      <c r="B67" s="135" t="e">
        <f>NA()</f>
        <v>#N/A</v>
      </c>
      <c r="C67" s="135">
        <f>IF(ISNUMBER('将来負担比率（分子）の構造'!I$52), IF('将来負担比率（分子）の構造'!I$52 &lt; 0, 0, '将来負担比率（分子）の構造'!I$52), NA())</f>
        <v>4267</v>
      </c>
      <c r="D67" s="135" t="e">
        <f>NA()</f>
        <v>#N/A</v>
      </c>
      <c r="E67" s="135" t="e">
        <f>NA()</f>
        <v>#N/A</v>
      </c>
      <c r="F67" s="135">
        <f>IF(ISNUMBER('将来負担比率（分子）の構造'!J$52), IF('将来負担比率（分子）の構造'!J$52 &lt; 0, 0, '将来負担比率（分子）の構造'!J$52), NA())</f>
        <v>4279</v>
      </c>
      <c r="G67" s="135" t="e">
        <f>NA()</f>
        <v>#N/A</v>
      </c>
      <c r="H67" s="135" t="e">
        <f>NA()</f>
        <v>#N/A</v>
      </c>
      <c r="I67" s="135">
        <f>IF(ISNUMBER('将来負担比率（分子）の構造'!K$52), IF('将来負担比率（分子）の構造'!K$52 &lt; 0, 0, '将来負担比率（分子）の構造'!K$52), NA())</f>
        <v>4394</v>
      </c>
      <c r="J67" s="135" t="e">
        <f>NA()</f>
        <v>#N/A</v>
      </c>
      <c r="K67" s="135" t="e">
        <f>NA()</f>
        <v>#N/A</v>
      </c>
      <c r="L67" s="135">
        <f>IF(ISNUMBER('将来負担比率（分子）の構造'!L$52), IF('将来負担比率（分子）の構造'!L$52 &lt; 0, 0, '将来負担比率（分子）の構造'!L$52), NA())</f>
        <v>3953</v>
      </c>
      <c r="M67" s="135" t="e">
        <f>NA()</f>
        <v>#N/A</v>
      </c>
      <c r="N67" s="135" t="e">
        <f>NA()</f>
        <v>#N/A</v>
      </c>
      <c r="O67" s="135">
        <f>IF(ISNUMBER('将来負担比率（分子）の構造'!M$52), IF('将来負担比率（分子）の構造'!M$52 &lt; 0, 0, '将来負担比率（分子）の構造'!M$52), NA())</f>
        <v>4027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203</v>
      </c>
      <c r="C5" s="676"/>
      <c r="D5" s="676"/>
      <c r="E5" s="676"/>
      <c r="F5" s="676"/>
      <c r="G5" s="676"/>
      <c r="H5" s="676"/>
      <c r="I5" s="676"/>
      <c r="J5" s="676"/>
      <c r="K5" s="676"/>
      <c r="L5" s="676"/>
      <c r="M5" s="676"/>
      <c r="N5" s="676"/>
      <c r="O5" s="676"/>
      <c r="P5" s="676"/>
      <c r="Q5" s="677"/>
      <c r="R5" s="638">
        <v>1416237</v>
      </c>
      <c r="S5" s="639"/>
      <c r="T5" s="639"/>
      <c r="U5" s="639"/>
      <c r="V5" s="639"/>
      <c r="W5" s="639"/>
      <c r="X5" s="639"/>
      <c r="Y5" s="686"/>
      <c r="Z5" s="699">
        <v>12.1</v>
      </c>
      <c r="AA5" s="699"/>
      <c r="AB5" s="699"/>
      <c r="AC5" s="699"/>
      <c r="AD5" s="700">
        <v>1416237</v>
      </c>
      <c r="AE5" s="700"/>
      <c r="AF5" s="700"/>
      <c r="AG5" s="700"/>
      <c r="AH5" s="700"/>
      <c r="AI5" s="700"/>
      <c r="AJ5" s="700"/>
      <c r="AK5" s="700"/>
      <c r="AL5" s="687">
        <v>23.6</v>
      </c>
      <c r="AM5" s="656"/>
      <c r="AN5" s="656"/>
      <c r="AO5" s="688"/>
      <c r="AP5" s="675" t="s">
        <v>204</v>
      </c>
      <c r="AQ5" s="676"/>
      <c r="AR5" s="676"/>
      <c r="AS5" s="676"/>
      <c r="AT5" s="676"/>
      <c r="AU5" s="676"/>
      <c r="AV5" s="676"/>
      <c r="AW5" s="676"/>
      <c r="AX5" s="676"/>
      <c r="AY5" s="676"/>
      <c r="AZ5" s="676"/>
      <c r="BA5" s="676"/>
      <c r="BB5" s="676"/>
      <c r="BC5" s="676"/>
      <c r="BD5" s="676"/>
      <c r="BE5" s="676"/>
      <c r="BF5" s="677"/>
      <c r="BG5" s="588">
        <v>1394666</v>
      </c>
      <c r="BH5" s="589"/>
      <c r="BI5" s="589"/>
      <c r="BJ5" s="589"/>
      <c r="BK5" s="589"/>
      <c r="BL5" s="589"/>
      <c r="BM5" s="589"/>
      <c r="BN5" s="590"/>
      <c r="BO5" s="641">
        <v>98.5</v>
      </c>
      <c r="BP5" s="641"/>
      <c r="BQ5" s="641"/>
      <c r="BR5" s="641"/>
      <c r="BS5" s="642" t="s">
        <v>205</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197</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59267</v>
      </c>
      <c r="S6" s="589"/>
      <c r="T6" s="589"/>
      <c r="U6" s="589"/>
      <c r="V6" s="589"/>
      <c r="W6" s="589"/>
      <c r="X6" s="589"/>
      <c r="Y6" s="590"/>
      <c r="Z6" s="641">
        <v>0.5</v>
      </c>
      <c r="AA6" s="641"/>
      <c r="AB6" s="641"/>
      <c r="AC6" s="641"/>
      <c r="AD6" s="642">
        <v>59267</v>
      </c>
      <c r="AE6" s="642"/>
      <c r="AF6" s="642"/>
      <c r="AG6" s="642"/>
      <c r="AH6" s="642"/>
      <c r="AI6" s="642"/>
      <c r="AJ6" s="642"/>
      <c r="AK6" s="642"/>
      <c r="AL6" s="611">
        <v>1</v>
      </c>
      <c r="AM6" s="643"/>
      <c r="AN6" s="643"/>
      <c r="AO6" s="644"/>
      <c r="AP6" s="585" t="s">
        <v>210</v>
      </c>
      <c r="AQ6" s="586"/>
      <c r="AR6" s="586"/>
      <c r="AS6" s="586"/>
      <c r="AT6" s="586"/>
      <c r="AU6" s="586"/>
      <c r="AV6" s="586"/>
      <c r="AW6" s="586"/>
      <c r="AX6" s="586"/>
      <c r="AY6" s="586"/>
      <c r="AZ6" s="586"/>
      <c r="BA6" s="586"/>
      <c r="BB6" s="586"/>
      <c r="BC6" s="586"/>
      <c r="BD6" s="586"/>
      <c r="BE6" s="586"/>
      <c r="BF6" s="587"/>
      <c r="BG6" s="588">
        <v>1394666</v>
      </c>
      <c r="BH6" s="589"/>
      <c r="BI6" s="589"/>
      <c r="BJ6" s="589"/>
      <c r="BK6" s="589"/>
      <c r="BL6" s="589"/>
      <c r="BM6" s="589"/>
      <c r="BN6" s="590"/>
      <c r="BO6" s="641">
        <v>98.5</v>
      </c>
      <c r="BP6" s="641"/>
      <c r="BQ6" s="641"/>
      <c r="BR6" s="641"/>
      <c r="BS6" s="642" t="s">
        <v>205</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94224</v>
      </c>
      <c r="CS6" s="589"/>
      <c r="CT6" s="589"/>
      <c r="CU6" s="589"/>
      <c r="CV6" s="589"/>
      <c r="CW6" s="589"/>
      <c r="CX6" s="589"/>
      <c r="CY6" s="590"/>
      <c r="CZ6" s="641">
        <v>0.8</v>
      </c>
      <c r="DA6" s="641"/>
      <c r="DB6" s="641"/>
      <c r="DC6" s="641"/>
      <c r="DD6" s="594" t="s">
        <v>205</v>
      </c>
      <c r="DE6" s="589"/>
      <c r="DF6" s="589"/>
      <c r="DG6" s="589"/>
      <c r="DH6" s="589"/>
      <c r="DI6" s="589"/>
      <c r="DJ6" s="589"/>
      <c r="DK6" s="589"/>
      <c r="DL6" s="589"/>
      <c r="DM6" s="589"/>
      <c r="DN6" s="589"/>
      <c r="DO6" s="589"/>
      <c r="DP6" s="590"/>
      <c r="DQ6" s="594">
        <v>94224</v>
      </c>
      <c r="DR6" s="589"/>
      <c r="DS6" s="589"/>
      <c r="DT6" s="589"/>
      <c r="DU6" s="589"/>
      <c r="DV6" s="589"/>
      <c r="DW6" s="589"/>
      <c r="DX6" s="589"/>
      <c r="DY6" s="589"/>
      <c r="DZ6" s="589"/>
      <c r="EA6" s="589"/>
      <c r="EB6" s="589"/>
      <c r="EC6" s="624"/>
    </row>
    <row r="7" spans="2:143" ht="11.25" customHeight="1">
      <c r="B7" s="585" t="s">
        <v>212</v>
      </c>
      <c r="C7" s="586"/>
      <c r="D7" s="586"/>
      <c r="E7" s="586"/>
      <c r="F7" s="586"/>
      <c r="G7" s="586"/>
      <c r="H7" s="586"/>
      <c r="I7" s="586"/>
      <c r="J7" s="586"/>
      <c r="K7" s="586"/>
      <c r="L7" s="586"/>
      <c r="M7" s="586"/>
      <c r="N7" s="586"/>
      <c r="O7" s="586"/>
      <c r="P7" s="586"/>
      <c r="Q7" s="587"/>
      <c r="R7" s="588">
        <v>4314</v>
      </c>
      <c r="S7" s="589"/>
      <c r="T7" s="589"/>
      <c r="U7" s="589"/>
      <c r="V7" s="589"/>
      <c r="W7" s="589"/>
      <c r="X7" s="589"/>
      <c r="Y7" s="590"/>
      <c r="Z7" s="641">
        <v>0</v>
      </c>
      <c r="AA7" s="641"/>
      <c r="AB7" s="641"/>
      <c r="AC7" s="641"/>
      <c r="AD7" s="642">
        <v>4314</v>
      </c>
      <c r="AE7" s="642"/>
      <c r="AF7" s="642"/>
      <c r="AG7" s="642"/>
      <c r="AH7" s="642"/>
      <c r="AI7" s="642"/>
      <c r="AJ7" s="642"/>
      <c r="AK7" s="642"/>
      <c r="AL7" s="611">
        <v>0.1</v>
      </c>
      <c r="AM7" s="643"/>
      <c r="AN7" s="643"/>
      <c r="AO7" s="644"/>
      <c r="AP7" s="585" t="s">
        <v>213</v>
      </c>
      <c r="AQ7" s="586"/>
      <c r="AR7" s="586"/>
      <c r="AS7" s="586"/>
      <c r="AT7" s="586"/>
      <c r="AU7" s="586"/>
      <c r="AV7" s="586"/>
      <c r="AW7" s="586"/>
      <c r="AX7" s="586"/>
      <c r="AY7" s="586"/>
      <c r="AZ7" s="586"/>
      <c r="BA7" s="586"/>
      <c r="BB7" s="586"/>
      <c r="BC7" s="586"/>
      <c r="BD7" s="586"/>
      <c r="BE7" s="586"/>
      <c r="BF7" s="587"/>
      <c r="BG7" s="588">
        <v>559577</v>
      </c>
      <c r="BH7" s="589"/>
      <c r="BI7" s="589"/>
      <c r="BJ7" s="589"/>
      <c r="BK7" s="589"/>
      <c r="BL7" s="589"/>
      <c r="BM7" s="589"/>
      <c r="BN7" s="590"/>
      <c r="BO7" s="641">
        <v>39.5</v>
      </c>
      <c r="BP7" s="641"/>
      <c r="BQ7" s="641"/>
      <c r="BR7" s="641"/>
      <c r="BS7" s="642" t="s">
        <v>205</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1388596</v>
      </c>
      <c r="CS7" s="589"/>
      <c r="CT7" s="589"/>
      <c r="CU7" s="589"/>
      <c r="CV7" s="589"/>
      <c r="CW7" s="589"/>
      <c r="CX7" s="589"/>
      <c r="CY7" s="590"/>
      <c r="CZ7" s="641">
        <v>12.2</v>
      </c>
      <c r="DA7" s="641"/>
      <c r="DB7" s="641"/>
      <c r="DC7" s="641"/>
      <c r="DD7" s="594">
        <v>80901</v>
      </c>
      <c r="DE7" s="589"/>
      <c r="DF7" s="589"/>
      <c r="DG7" s="589"/>
      <c r="DH7" s="589"/>
      <c r="DI7" s="589"/>
      <c r="DJ7" s="589"/>
      <c r="DK7" s="589"/>
      <c r="DL7" s="589"/>
      <c r="DM7" s="589"/>
      <c r="DN7" s="589"/>
      <c r="DO7" s="589"/>
      <c r="DP7" s="590"/>
      <c r="DQ7" s="594">
        <v>1150851</v>
      </c>
      <c r="DR7" s="589"/>
      <c r="DS7" s="589"/>
      <c r="DT7" s="589"/>
      <c r="DU7" s="589"/>
      <c r="DV7" s="589"/>
      <c r="DW7" s="589"/>
      <c r="DX7" s="589"/>
      <c r="DY7" s="589"/>
      <c r="DZ7" s="589"/>
      <c r="EA7" s="589"/>
      <c r="EB7" s="589"/>
      <c r="EC7" s="624"/>
    </row>
    <row r="8" spans="2:143" ht="11.25" customHeight="1">
      <c r="B8" s="585" t="s">
        <v>215</v>
      </c>
      <c r="C8" s="586"/>
      <c r="D8" s="586"/>
      <c r="E8" s="586"/>
      <c r="F8" s="586"/>
      <c r="G8" s="586"/>
      <c r="H8" s="586"/>
      <c r="I8" s="586"/>
      <c r="J8" s="586"/>
      <c r="K8" s="586"/>
      <c r="L8" s="586"/>
      <c r="M8" s="586"/>
      <c r="N8" s="586"/>
      <c r="O8" s="586"/>
      <c r="P8" s="586"/>
      <c r="Q8" s="587"/>
      <c r="R8" s="588">
        <v>12915</v>
      </c>
      <c r="S8" s="589"/>
      <c r="T8" s="589"/>
      <c r="U8" s="589"/>
      <c r="V8" s="589"/>
      <c r="W8" s="589"/>
      <c r="X8" s="589"/>
      <c r="Y8" s="590"/>
      <c r="Z8" s="641">
        <v>0.1</v>
      </c>
      <c r="AA8" s="641"/>
      <c r="AB8" s="641"/>
      <c r="AC8" s="641"/>
      <c r="AD8" s="642">
        <v>12915</v>
      </c>
      <c r="AE8" s="642"/>
      <c r="AF8" s="642"/>
      <c r="AG8" s="642"/>
      <c r="AH8" s="642"/>
      <c r="AI8" s="642"/>
      <c r="AJ8" s="642"/>
      <c r="AK8" s="642"/>
      <c r="AL8" s="611">
        <v>0.2</v>
      </c>
      <c r="AM8" s="643"/>
      <c r="AN8" s="643"/>
      <c r="AO8" s="644"/>
      <c r="AP8" s="585" t="s">
        <v>216</v>
      </c>
      <c r="AQ8" s="586"/>
      <c r="AR8" s="586"/>
      <c r="AS8" s="586"/>
      <c r="AT8" s="586"/>
      <c r="AU8" s="586"/>
      <c r="AV8" s="586"/>
      <c r="AW8" s="586"/>
      <c r="AX8" s="586"/>
      <c r="AY8" s="586"/>
      <c r="AZ8" s="586"/>
      <c r="BA8" s="586"/>
      <c r="BB8" s="586"/>
      <c r="BC8" s="586"/>
      <c r="BD8" s="586"/>
      <c r="BE8" s="586"/>
      <c r="BF8" s="587"/>
      <c r="BG8" s="588">
        <v>24546</v>
      </c>
      <c r="BH8" s="589"/>
      <c r="BI8" s="589"/>
      <c r="BJ8" s="589"/>
      <c r="BK8" s="589"/>
      <c r="BL8" s="589"/>
      <c r="BM8" s="589"/>
      <c r="BN8" s="590"/>
      <c r="BO8" s="641">
        <v>1.7</v>
      </c>
      <c r="BP8" s="641"/>
      <c r="BQ8" s="641"/>
      <c r="BR8" s="641"/>
      <c r="BS8" s="594" t="s">
        <v>108</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2971277</v>
      </c>
      <c r="CS8" s="589"/>
      <c r="CT8" s="589"/>
      <c r="CU8" s="589"/>
      <c r="CV8" s="589"/>
      <c r="CW8" s="589"/>
      <c r="CX8" s="589"/>
      <c r="CY8" s="590"/>
      <c r="CZ8" s="641">
        <v>26.1</v>
      </c>
      <c r="DA8" s="641"/>
      <c r="DB8" s="641"/>
      <c r="DC8" s="641"/>
      <c r="DD8" s="594">
        <v>228952</v>
      </c>
      <c r="DE8" s="589"/>
      <c r="DF8" s="589"/>
      <c r="DG8" s="589"/>
      <c r="DH8" s="589"/>
      <c r="DI8" s="589"/>
      <c r="DJ8" s="589"/>
      <c r="DK8" s="589"/>
      <c r="DL8" s="589"/>
      <c r="DM8" s="589"/>
      <c r="DN8" s="589"/>
      <c r="DO8" s="589"/>
      <c r="DP8" s="590"/>
      <c r="DQ8" s="594">
        <v>1714440</v>
      </c>
      <c r="DR8" s="589"/>
      <c r="DS8" s="589"/>
      <c r="DT8" s="589"/>
      <c r="DU8" s="589"/>
      <c r="DV8" s="589"/>
      <c r="DW8" s="589"/>
      <c r="DX8" s="589"/>
      <c r="DY8" s="589"/>
      <c r="DZ8" s="589"/>
      <c r="EA8" s="589"/>
      <c r="EB8" s="589"/>
      <c r="EC8" s="624"/>
    </row>
    <row r="9" spans="2:143" ht="11.25" customHeight="1">
      <c r="B9" s="585" t="s">
        <v>218</v>
      </c>
      <c r="C9" s="586"/>
      <c r="D9" s="586"/>
      <c r="E9" s="586"/>
      <c r="F9" s="586"/>
      <c r="G9" s="586"/>
      <c r="H9" s="586"/>
      <c r="I9" s="586"/>
      <c r="J9" s="586"/>
      <c r="K9" s="586"/>
      <c r="L9" s="586"/>
      <c r="M9" s="586"/>
      <c r="N9" s="586"/>
      <c r="O9" s="586"/>
      <c r="P9" s="586"/>
      <c r="Q9" s="587"/>
      <c r="R9" s="588">
        <v>10451</v>
      </c>
      <c r="S9" s="589"/>
      <c r="T9" s="589"/>
      <c r="U9" s="589"/>
      <c r="V9" s="589"/>
      <c r="W9" s="589"/>
      <c r="X9" s="589"/>
      <c r="Y9" s="590"/>
      <c r="Z9" s="641">
        <v>0.1</v>
      </c>
      <c r="AA9" s="641"/>
      <c r="AB9" s="641"/>
      <c r="AC9" s="641"/>
      <c r="AD9" s="642">
        <v>10451</v>
      </c>
      <c r="AE9" s="642"/>
      <c r="AF9" s="642"/>
      <c r="AG9" s="642"/>
      <c r="AH9" s="642"/>
      <c r="AI9" s="642"/>
      <c r="AJ9" s="642"/>
      <c r="AK9" s="642"/>
      <c r="AL9" s="611">
        <v>0.2</v>
      </c>
      <c r="AM9" s="643"/>
      <c r="AN9" s="643"/>
      <c r="AO9" s="644"/>
      <c r="AP9" s="585" t="s">
        <v>219</v>
      </c>
      <c r="AQ9" s="586"/>
      <c r="AR9" s="586"/>
      <c r="AS9" s="586"/>
      <c r="AT9" s="586"/>
      <c r="AU9" s="586"/>
      <c r="AV9" s="586"/>
      <c r="AW9" s="586"/>
      <c r="AX9" s="586"/>
      <c r="AY9" s="586"/>
      <c r="AZ9" s="586"/>
      <c r="BA9" s="586"/>
      <c r="BB9" s="586"/>
      <c r="BC9" s="586"/>
      <c r="BD9" s="586"/>
      <c r="BE9" s="586"/>
      <c r="BF9" s="587"/>
      <c r="BG9" s="588">
        <v>477891</v>
      </c>
      <c r="BH9" s="589"/>
      <c r="BI9" s="589"/>
      <c r="BJ9" s="589"/>
      <c r="BK9" s="589"/>
      <c r="BL9" s="589"/>
      <c r="BM9" s="589"/>
      <c r="BN9" s="590"/>
      <c r="BO9" s="641">
        <v>33.700000000000003</v>
      </c>
      <c r="BP9" s="641"/>
      <c r="BQ9" s="641"/>
      <c r="BR9" s="641"/>
      <c r="BS9" s="594" t="s">
        <v>108</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1759847</v>
      </c>
      <c r="CS9" s="589"/>
      <c r="CT9" s="589"/>
      <c r="CU9" s="589"/>
      <c r="CV9" s="589"/>
      <c r="CW9" s="589"/>
      <c r="CX9" s="589"/>
      <c r="CY9" s="590"/>
      <c r="CZ9" s="641">
        <v>15.5</v>
      </c>
      <c r="DA9" s="641"/>
      <c r="DB9" s="641"/>
      <c r="DC9" s="641"/>
      <c r="DD9" s="594">
        <v>457669</v>
      </c>
      <c r="DE9" s="589"/>
      <c r="DF9" s="589"/>
      <c r="DG9" s="589"/>
      <c r="DH9" s="589"/>
      <c r="DI9" s="589"/>
      <c r="DJ9" s="589"/>
      <c r="DK9" s="589"/>
      <c r="DL9" s="589"/>
      <c r="DM9" s="589"/>
      <c r="DN9" s="589"/>
      <c r="DO9" s="589"/>
      <c r="DP9" s="590"/>
      <c r="DQ9" s="594">
        <v>1221300</v>
      </c>
      <c r="DR9" s="589"/>
      <c r="DS9" s="589"/>
      <c r="DT9" s="589"/>
      <c r="DU9" s="589"/>
      <c r="DV9" s="589"/>
      <c r="DW9" s="589"/>
      <c r="DX9" s="589"/>
      <c r="DY9" s="589"/>
      <c r="DZ9" s="589"/>
      <c r="EA9" s="589"/>
      <c r="EB9" s="589"/>
      <c r="EC9" s="624"/>
    </row>
    <row r="10" spans="2:143" ht="11.25" customHeight="1">
      <c r="B10" s="585" t="s">
        <v>221</v>
      </c>
      <c r="C10" s="586"/>
      <c r="D10" s="586"/>
      <c r="E10" s="586"/>
      <c r="F10" s="586"/>
      <c r="G10" s="586"/>
      <c r="H10" s="586"/>
      <c r="I10" s="586"/>
      <c r="J10" s="586"/>
      <c r="K10" s="586"/>
      <c r="L10" s="586"/>
      <c r="M10" s="586"/>
      <c r="N10" s="586"/>
      <c r="O10" s="586"/>
      <c r="P10" s="586"/>
      <c r="Q10" s="587"/>
      <c r="R10" s="588">
        <v>308934</v>
      </c>
      <c r="S10" s="589"/>
      <c r="T10" s="589"/>
      <c r="U10" s="589"/>
      <c r="V10" s="589"/>
      <c r="W10" s="589"/>
      <c r="X10" s="589"/>
      <c r="Y10" s="590"/>
      <c r="Z10" s="641">
        <v>2.6</v>
      </c>
      <c r="AA10" s="641"/>
      <c r="AB10" s="641"/>
      <c r="AC10" s="641"/>
      <c r="AD10" s="642">
        <v>308934</v>
      </c>
      <c r="AE10" s="642"/>
      <c r="AF10" s="642"/>
      <c r="AG10" s="642"/>
      <c r="AH10" s="642"/>
      <c r="AI10" s="642"/>
      <c r="AJ10" s="642"/>
      <c r="AK10" s="642"/>
      <c r="AL10" s="611">
        <v>5.2</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34567</v>
      </c>
      <c r="BH10" s="589"/>
      <c r="BI10" s="589"/>
      <c r="BJ10" s="589"/>
      <c r="BK10" s="589"/>
      <c r="BL10" s="589"/>
      <c r="BM10" s="589"/>
      <c r="BN10" s="590"/>
      <c r="BO10" s="641">
        <v>2.4</v>
      </c>
      <c r="BP10" s="641"/>
      <c r="BQ10" s="641"/>
      <c r="BR10" s="641"/>
      <c r="BS10" s="594" t="s">
        <v>108</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t="s">
        <v>108</v>
      </c>
      <c r="CS10" s="589"/>
      <c r="CT10" s="589"/>
      <c r="CU10" s="589"/>
      <c r="CV10" s="589"/>
      <c r="CW10" s="589"/>
      <c r="CX10" s="589"/>
      <c r="CY10" s="590"/>
      <c r="CZ10" s="641" t="s">
        <v>108</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4"/>
    </row>
    <row r="11" spans="2:143" ht="11.25" customHeight="1">
      <c r="B11" s="585" t="s">
        <v>224</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22573</v>
      </c>
      <c r="BH11" s="589"/>
      <c r="BI11" s="589"/>
      <c r="BJ11" s="589"/>
      <c r="BK11" s="589"/>
      <c r="BL11" s="589"/>
      <c r="BM11" s="589"/>
      <c r="BN11" s="590"/>
      <c r="BO11" s="641">
        <v>1.6</v>
      </c>
      <c r="BP11" s="641"/>
      <c r="BQ11" s="641"/>
      <c r="BR11" s="641"/>
      <c r="BS11" s="594" t="s">
        <v>108</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341552</v>
      </c>
      <c r="CS11" s="589"/>
      <c r="CT11" s="589"/>
      <c r="CU11" s="589"/>
      <c r="CV11" s="589"/>
      <c r="CW11" s="589"/>
      <c r="CX11" s="589"/>
      <c r="CY11" s="590"/>
      <c r="CZ11" s="641">
        <v>3</v>
      </c>
      <c r="DA11" s="641"/>
      <c r="DB11" s="641"/>
      <c r="DC11" s="641"/>
      <c r="DD11" s="594">
        <v>197039</v>
      </c>
      <c r="DE11" s="589"/>
      <c r="DF11" s="589"/>
      <c r="DG11" s="589"/>
      <c r="DH11" s="589"/>
      <c r="DI11" s="589"/>
      <c r="DJ11" s="589"/>
      <c r="DK11" s="589"/>
      <c r="DL11" s="589"/>
      <c r="DM11" s="589"/>
      <c r="DN11" s="589"/>
      <c r="DO11" s="589"/>
      <c r="DP11" s="590"/>
      <c r="DQ11" s="594">
        <v>135338</v>
      </c>
      <c r="DR11" s="589"/>
      <c r="DS11" s="589"/>
      <c r="DT11" s="589"/>
      <c r="DU11" s="589"/>
      <c r="DV11" s="589"/>
      <c r="DW11" s="589"/>
      <c r="DX11" s="589"/>
      <c r="DY11" s="589"/>
      <c r="DZ11" s="589"/>
      <c r="EA11" s="589"/>
      <c r="EB11" s="589"/>
      <c r="EC11" s="624"/>
    </row>
    <row r="12" spans="2:143" ht="11.25" customHeight="1">
      <c r="B12" s="585" t="s">
        <v>227</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655995</v>
      </c>
      <c r="BH12" s="589"/>
      <c r="BI12" s="589"/>
      <c r="BJ12" s="589"/>
      <c r="BK12" s="589"/>
      <c r="BL12" s="589"/>
      <c r="BM12" s="589"/>
      <c r="BN12" s="590"/>
      <c r="BO12" s="641">
        <v>46.3</v>
      </c>
      <c r="BP12" s="641"/>
      <c r="BQ12" s="641"/>
      <c r="BR12" s="641"/>
      <c r="BS12" s="594" t="s">
        <v>108</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245444</v>
      </c>
      <c r="CS12" s="589"/>
      <c r="CT12" s="589"/>
      <c r="CU12" s="589"/>
      <c r="CV12" s="589"/>
      <c r="CW12" s="589"/>
      <c r="CX12" s="589"/>
      <c r="CY12" s="590"/>
      <c r="CZ12" s="641">
        <v>2.2000000000000002</v>
      </c>
      <c r="DA12" s="641"/>
      <c r="DB12" s="641"/>
      <c r="DC12" s="641"/>
      <c r="DD12" s="594">
        <v>21341</v>
      </c>
      <c r="DE12" s="589"/>
      <c r="DF12" s="589"/>
      <c r="DG12" s="589"/>
      <c r="DH12" s="589"/>
      <c r="DI12" s="589"/>
      <c r="DJ12" s="589"/>
      <c r="DK12" s="589"/>
      <c r="DL12" s="589"/>
      <c r="DM12" s="589"/>
      <c r="DN12" s="589"/>
      <c r="DO12" s="589"/>
      <c r="DP12" s="590"/>
      <c r="DQ12" s="594">
        <v>197287</v>
      </c>
      <c r="DR12" s="589"/>
      <c r="DS12" s="589"/>
      <c r="DT12" s="589"/>
      <c r="DU12" s="589"/>
      <c r="DV12" s="589"/>
      <c r="DW12" s="589"/>
      <c r="DX12" s="589"/>
      <c r="DY12" s="589"/>
      <c r="DZ12" s="589"/>
      <c r="EA12" s="589"/>
      <c r="EB12" s="589"/>
      <c r="EC12" s="624"/>
    </row>
    <row r="13" spans="2:143" ht="11.25" customHeight="1">
      <c r="B13" s="585" t="s">
        <v>230</v>
      </c>
      <c r="C13" s="586"/>
      <c r="D13" s="586"/>
      <c r="E13" s="586"/>
      <c r="F13" s="586"/>
      <c r="G13" s="586"/>
      <c r="H13" s="586"/>
      <c r="I13" s="586"/>
      <c r="J13" s="586"/>
      <c r="K13" s="586"/>
      <c r="L13" s="586"/>
      <c r="M13" s="586"/>
      <c r="N13" s="586"/>
      <c r="O13" s="586"/>
      <c r="P13" s="586"/>
      <c r="Q13" s="587"/>
      <c r="R13" s="588">
        <v>12996</v>
      </c>
      <c r="S13" s="589"/>
      <c r="T13" s="589"/>
      <c r="U13" s="589"/>
      <c r="V13" s="589"/>
      <c r="W13" s="589"/>
      <c r="X13" s="589"/>
      <c r="Y13" s="590"/>
      <c r="Z13" s="641">
        <v>0.1</v>
      </c>
      <c r="AA13" s="641"/>
      <c r="AB13" s="641"/>
      <c r="AC13" s="641"/>
      <c r="AD13" s="642">
        <v>12996</v>
      </c>
      <c r="AE13" s="642"/>
      <c r="AF13" s="642"/>
      <c r="AG13" s="642"/>
      <c r="AH13" s="642"/>
      <c r="AI13" s="642"/>
      <c r="AJ13" s="642"/>
      <c r="AK13" s="642"/>
      <c r="AL13" s="611">
        <v>0.2</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651213</v>
      </c>
      <c r="BH13" s="589"/>
      <c r="BI13" s="589"/>
      <c r="BJ13" s="589"/>
      <c r="BK13" s="589"/>
      <c r="BL13" s="589"/>
      <c r="BM13" s="589"/>
      <c r="BN13" s="590"/>
      <c r="BO13" s="641">
        <v>46</v>
      </c>
      <c r="BP13" s="641"/>
      <c r="BQ13" s="641"/>
      <c r="BR13" s="641"/>
      <c r="BS13" s="594" t="s">
        <v>108</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802137</v>
      </c>
      <c r="CS13" s="589"/>
      <c r="CT13" s="589"/>
      <c r="CU13" s="589"/>
      <c r="CV13" s="589"/>
      <c r="CW13" s="589"/>
      <c r="CX13" s="589"/>
      <c r="CY13" s="590"/>
      <c r="CZ13" s="641">
        <v>7</v>
      </c>
      <c r="DA13" s="641"/>
      <c r="DB13" s="641"/>
      <c r="DC13" s="641"/>
      <c r="DD13" s="594">
        <v>574037</v>
      </c>
      <c r="DE13" s="589"/>
      <c r="DF13" s="589"/>
      <c r="DG13" s="589"/>
      <c r="DH13" s="589"/>
      <c r="DI13" s="589"/>
      <c r="DJ13" s="589"/>
      <c r="DK13" s="589"/>
      <c r="DL13" s="589"/>
      <c r="DM13" s="589"/>
      <c r="DN13" s="589"/>
      <c r="DO13" s="589"/>
      <c r="DP13" s="590"/>
      <c r="DQ13" s="594">
        <v>389772</v>
      </c>
      <c r="DR13" s="589"/>
      <c r="DS13" s="589"/>
      <c r="DT13" s="589"/>
      <c r="DU13" s="589"/>
      <c r="DV13" s="589"/>
      <c r="DW13" s="589"/>
      <c r="DX13" s="589"/>
      <c r="DY13" s="589"/>
      <c r="DZ13" s="589"/>
      <c r="EA13" s="589"/>
      <c r="EB13" s="589"/>
      <c r="EC13" s="624"/>
    </row>
    <row r="14" spans="2:143" ht="11.25" customHeight="1">
      <c r="B14" s="585" t="s">
        <v>233</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46099</v>
      </c>
      <c r="BH14" s="589"/>
      <c r="BI14" s="589"/>
      <c r="BJ14" s="589"/>
      <c r="BK14" s="589"/>
      <c r="BL14" s="589"/>
      <c r="BM14" s="589"/>
      <c r="BN14" s="590"/>
      <c r="BO14" s="641">
        <v>3.3</v>
      </c>
      <c r="BP14" s="641"/>
      <c r="BQ14" s="641"/>
      <c r="BR14" s="641"/>
      <c r="BS14" s="594" t="s">
        <v>108</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997629</v>
      </c>
      <c r="CS14" s="589"/>
      <c r="CT14" s="589"/>
      <c r="CU14" s="589"/>
      <c r="CV14" s="589"/>
      <c r="CW14" s="589"/>
      <c r="CX14" s="589"/>
      <c r="CY14" s="590"/>
      <c r="CZ14" s="641">
        <v>8.8000000000000007</v>
      </c>
      <c r="DA14" s="641"/>
      <c r="DB14" s="641"/>
      <c r="DC14" s="641"/>
      <c r="DD14" s="594">
        <v>464858</v>
      </c>
      <c r="DE14" s="589"/>
      <c r="DF14" s="589"/>
      <c r="DG14" s="589"/>
      <c r="DH14" s="589"/>
      <c r="DI14" s="589"/>
      <c r="DJ14" s="589"/>
      <c r="DK14" s="589"/>
      <c r="DL14" s="589"/>
      <c r="DM14" s="589"/>
      <c r="DN14" s="589"/>
      <c r="DO14" s="589"/>
      <c r="DP14" s="590"/>
      <c r="DQ14" s="594">
        <v>381590</v>
      </c>
      <c r="DR14" s="589"/>
      <c r="DS14" s="589"/>
      <c r="DT14" s="589"/>
      <c r="DU14" s="589"/>
      <c r="DV14" s="589"/>
      <c r="DW14" s="589"/>
      <c r="DX14" s="589"/>
      <c r="DY14" s="589"/>
      <c r="DZ14" s="589"/>
      <c r="EA14" s="589"/>
      <c r="EB14" s="589"/>
      <c r="EC14" s="624"/>
    </row>
    <row r="15" spans="2:143" ht="11.25" customHeight="1">
      <c r="B15" s="585" t="s">
        <v>236</v>
      </c>
      <c r="C15" s="586"/>
      <c r="D15" s="586"/>
      <c r="E15" s="586"/>
      <c r="F15" s="586"/>
      <c r="G15" s="586"/>
      <c r="H15" s="586"/>
      <c r="I15" s="586"/>
      <c r="J15" s="586"/>
      <c r="K15" s="586"/>
      <c r="L15" s="586"/>
      <c r="M15" s="586"/>
      <c r="N15" s="586"/>
      <c r="O15" s="586"/>
      <c r="P15" s="586"/>
      <c r="Q15" s="587"/>
      <c r="R15" s="588">
        <v>4524</v>
      </c>
      <c r="S15" s="589"/>
      <c r="T15" s="589"/>
      <c r="U15" s="589"/>
      <c r="V15" s="589"/>
      <c r="W15" s="589"/>
      <c r="X15" s="589"/>
      <c r="Y15" s="590"/>
      <c r="Z15" s="641">
        <v>0</v>
      </c>
      <c r="AA15" s="641"/>
      <c r="AB15" s="641"/>
      <c r="AC15" s="641"/>
      <c r="AD15" s="642">
        <v>4524</v>
      </c>
      <c r="AE15" s="642"/>
      <c r="AF15" s="642"/>
      <c r="AG15" s="642"/>
      <c r="AH15" s="642"/>
      <c r="AI15" s="642"/>
      <c r="AJ15" s="642"/>
      <c r="AK15" s="642"/>
      <c r="AL15" s="611">
        <v>0.1</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132995</v>
      </c>
      <c r="BH15" s="589"/>
      <c r="BI15" s="589"/>
      <c r="BJ15" s="589"/>
      <c r="BK15" s="589"/>
      <c r="BL15" s="589"/>
      <c r="BM15" s="589"/>
      <c r="BN15" s="590"/>
      <c r="BO15" s="641">
        <v>9.4</v>
      </c>
      <c r="BP15" s="641"/>
      <c r="BQ15" s="641"/>
      <c r="BR15" s="641"/>
      <c r="BS15" s="594" t="s">
        <v>108</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1558639</v>
      </c>
      <c r="CS15" s="589"/>
      <c r="CT15" s="589"/>
      <c r="CU15" s="589"/>
      <c r="CV15" s="589"/>
      <c r="CW15" s="589"/>
      <c r="CX15" s="589"/>
      <c r="CY15" s="590"/>
      <c r="CZ15" s="641">
        <v>13.7</v>
      </c>
      <c r="DA15" s="641"/>
      <c r="DB15" s="641"/>
      <c r="DC15" s="641"/>
      <c r="DD15" s="594">
        <v>771889</v>
      </c>
      <c r="DE15" s="589"/>
      <c r="DF15" s="589"/>
      <c r="DG15" s="589"/>
      <c r="DH15" s="589"/>
      <c r="DI15" s="589"/>
      <c r="DJ15" s="589"/>
      <c r="DK15" s="589"/>
      <c r="DL15" s="589"/>
      <c r="DM15" s="589"/>
      <c r="DN15" s="589"/>
      <c r="DO15" s="589"/>
      <c r="DP15" s="590"/>
      <c r="DQ15" s="594">
        <v>765960</v>
      </c>
      <c r="DR15" s="589"/>
      <c r="DS15" s="589"/>
      <c r="DT15" s="589"/>
      <c r="DU15" s="589"/>
      <c r="DV15" s="589"/>
      <c r="DW15" s="589"/>
      <c r="DX15" s="589"/>
      <c r="DY15" s="589"/>
      <c r="DZ15" s="589"/>
      <c r="EA15" s="589"/>
      <c r="EB15" s="589"/>
      <c r="EC15" s="624"/>
    </row>
    <row r="16" spans="2:143" ht="11.25" customHeight="1">
      <c r="B16" s="585" t="s">
        <v>239</v>
      </c>
      <c r="C16" s="586"/>
      <c r="D16" s="586"/>
      <c r="E16" s="586"/>
      <c r="F16" s="586"/>
      <c r="G16" s="586"/>
      <c r="H16" s="586"/>
      <c r="I16" s="586"/>
      <c r="J16" s="586"/>
      <c r="K16" s="586"/>
      <c r="L16" s="586"/>
      <c r="M16" s="586"/>
      <c r="N16" s="586"/>
      <c r="O16" s="586"/>
      <c r="P16" s="586"/>
      <c r="Q16" s="587"/>
      <c r="R16" s="588">
        <v>4706171</v>
      </c>
      <c r="S16" s="589"/>
      <c r="T16" s="589"/>
      <c r="U16" s="589"/>
      <c r="V16" s="589"/>
      <c r="W16" s="589"/>
      <c r="X16" s="589"/>
      <c r="Y16" s="590"/>
      <c r="Z16" s="641">
        <v>40.299999999999997</v>
      </c>
      <c r="AA16" s="641"/>
      <c r="AB16" s="641"/>
      <c r="AC16" s="641"/>
      <c r="AD16" s="642">
        <v>4096537</v>
      </c>
      <c r="AE16" s="642"/>
      <c r="AF16" s="642"/>
      <c r="AG16" s="642"/>
      <c r="AH16" s="642"/>
      <c r="AI16" s="642"/>
      <c r="AJ16" s="642"/>
      <c r="AK16" s="642"/>
      <c r="AL16" s="611">
        <v>68.400000000000006</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v>24701</v>
      </c>
      <c r="CS16" s="589"/>
      <c r="CT16" s="589"/>
      <c r="CU16" s="589"/>
      <c r="CV16" s="589"/>
      <c r="CW16" s="589"/>
      <c r="CX16" s="589"/>
      <c r="CY16" s="590"/>
      <c r="CZ16" s="641">
        <v>0.2</v>
      </c>
      <c r="DA16" s="641"/>
      <c r="DB16" s="641"/>
      <c r="DC16" s="641"/>
      <c r="DD16" s="594" t="s">
        <v>108</v>
      </c>
      <c r="DE16" s="589"/>
      <c r="DF16" s="589"/>
      <c r="DG16" s="589"/>
      <c r="DH16" s="589"/>
      <c r="DI16" s="589"/>
      <c r="DJ16" s="589"/>
      <c r="DK16" s="589"/>
      <c r="DL16" s="589"/>
      <c r="DM16" s="589"/>
      <c r="DN16" s="589"/>
      <c r="DO16" s="589"/>
      <c r="DP16" s="590"/>
      <c r="DQ16" s="594">
        <v>11320</v>
      </c>
      <c r="DR16" s="589"/>
      <c r="DS16" s="589"/>
      <c r="DT16" s="589"/>
      <c r="DU16" s="589"/>
      <c r="DV16" s="589"/>
      <c r="DW16" s="589"/>
      <c r="DX16" s="589"/>
      <c r="DY16" s="589"/>
      <c r="DZ16" s="589"/>
      <c r="EA16" s="589"/>
      <c r="EB16" s="589"/>
      <c r="EC16" s="624"/>
    </row>
    <row r="17" spans="2:133" ht="11.25" customHeight="1">
      <c r="B17" s="585" t="s">
        <v>242</v>
      </c>
      <c r="C17" s="586"/>
      <c r="D17" s="586"/>
      <c r="E17" s="586"/>
      <c r="F17" s="586"/>
      <c r="G17" s="586"/>
      <c r="H17" s="586"/>
      <c r="I17" s="586"/>
      <c r="J17" s="586"/>
      <c r="K17" s="586"/>
      <c r="L17" s="586"/>
      <c r="M17" s="586"/>
      <c r="N17" s="586"/>
      <c r="O17" s="586"/>
      <c r="P17" s="586"/>
      <c r="Q17" s="587"/>
      <c r="R17" s="588">
        <v>4096537</v>
      </c>
      <c r="S17" s="589"/>
      <c r="T17" s="589"/>
      <c r="U17" s="589"/>
      <c r="V17" s="589"/>
      <c r="W17" s="589"/>
      <c r="X17" s="589"/>
      <c r="Y17" s="590"/>
      <c r="Z17" s="641">
        <v>35.1</v>
      </c>
      <c r="AA17" s="641"/>
      <c r="AB17" s="641"/>
      <c r="AC17" s="641"/>
      <c r="AD17" s="642">
        <v>4096537</v>
      </c>
      <c r="AE17" s="642"/>
      <c r="AF17" s="642"/>
      <c r="AG17" s="642"/>
      <c r="AH17" s="642"/>
      <c r="AI17" s="642"/>
      <c r="AJ17" s="642"/>
      <c r="AK17" s="642"/>
      <c r="AL17" s="611">
        <v>68.400000000000006</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1196572</v>
      </c>
      <c r="CS17" s="589"/>
      <c r="CT17" s="589"/>
      <c r="CU17" s="589"/>
      <c r="CV17" s="589"/>
      <c r="CW17" s="589"/>
      <c r="CX17" s="589"/>
      <c r="CY17" s="590"/>
      <c r="CZ17" s="641">
        <v>10.5</v>
      </c>
      <c r="DA17" s="641"/>
      <c r="DB17" s="641"/>
      <c r="DC17" s="641"/>
      <c r="DD17" s="594" t="s">
        <v>108</v>
      </c>
      <c r="DE17" s="589"/>
      <c r="DF17" s="589"/>
      <c r="DG17" s="589"/>
      <c r="DH17" s="589"/>
      <c r="DI17" s="589"/>
      <c r="DJ17" s="589"/>
      <c r="DK17" s="589"/>
      <c r="DL17" s="589"/>
      <c r="DM17" s="589"/>
      <c r="DN17" s="589"/>
      <c r="DO17" s="589"/>
      <c r="DP17" s="590"/>
      <c r="DQ17" s="594">
        <v>1193100</v>
      </c>
      <c r="DR17" s="589"/>
      <c r="DS17" s="589"/>
      <c r="DT17" s="589"/>
      <c r="DU17" s="589"/>
      <c r="DV17" s="589"/>
      <c r="DW17" s="589"/>
      <c r="DX17" s="589"/>
      <c r="DY17" s="589"/>
      <c r="DZ17" s="589"/>
      <c r="EA17" s="589"/>
      <c r="EB17" s="589"/>
      <c r="EC17" s="624"/>
    </row>
    <row r="18" spans="2:133" ht="11.25" customHeight="1">
      <c r="B18" s="585" t="s">
        <v>245</v>
      </c>
      <c r="C18" s="586"/>
      <c r="D18" s="586"/>
      <c r="E18" s="586"/>
      <c r="F18" s="586"/>
      <c r="G18" s="586"/>
      <c r="H18" s="586"/>
      <c r="I18" s="586"/>
      <c r="J18" s="586"/>
      <c r="K18" s="586"/>
      <c r="L18" s="586"/>
      <c r="M18" s="586"/>
      <c r="N18" s="586"/>
      <c r="O18" s="586"/>
      <c r="P18" s="586"/>
      <c r="Q18" s="587"/>
      <c r="R18" s="588">
        <v>609634</v>
      </c>
      <c r="S18" s="589"/>
      <c r="T18" s="589"/>
      <c r="U18" s="589"/>
      <c r="V18" s="589"/>
      <c r="W18" s="589"/>
      <c r="X18" s="589"/>
      <c r="Y18" s="590"/>
      <c r="Z18" s="641">
        <v>5.2</v>
      </c>
      <c r="AA18" s="641"/>
      <c r="AB18" s="641"/>
      <c r="AC18" s="641"/>
      <c r="AD18" s="642" t="s">
        <v>108</v>
      </c>
      <c r="AE18" s="642"/>
      <c r="AF18" s="642"/>
      <c r="AG18" s="642"/>
      <c r="AH18" s="642"/>
      <c r="AI18" s="642"/>
      <c r="AJ18" s="642"/>
      <c r="AK18" s="642"/>
      <c r="AL18" s="611" t="s">
        <v>108</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248</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21571</v>
      </c>
      <c r="BH19" s="589"/>
      <c r="BI19" s="589"/>
      <c r="BJ19" s="589"/>
      <c r="BK19" s="589"/>
      <c r="BL19" s="589"/>
      <c r="BM19" s="589"/>
      <c r="BN19" s="590"/>
      <c r="BO19" s="641">
        <v>1.5</v>
      </c>
      <c r="BP19" s="641"/>
      <c r="BQ19" s="641"/>
      <c r="BR19" s="641"/>
      <c r="BS19" s="594" t="s">
        <v>108</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251</v>
      </c>
      <c r="C20" s="586"/>
      <c r="D20" s="586"/>
      <c r="E20" s="586"/>
      <c r="F20" s="586"/>
      <c r="G20" s="586"/>
      <c r="H20" s="586"/>
      <c r="I20" s="586"/>
      <c r="J20" s="586"/>
      <c r="K20" s="586"/>
      <c r="L20" s="586"/>
      <c r="M20" s="586"/>
      <c r="N20" s="586"/>
      <c r="O20" s="586"/>
      <c r="P20" s="586"/>
      <c r="Q20" s="587"/>
      <c r="R20" s="588">
        <v>6535809</v>
      </c>
      <c r="S20" s="589"/>
      <c r="T20" s="589"/>
      <c r="U20" s="589"/>
      <c r="V20" s="589"/>
      <c r="W20" s="589"/>
      <c r="X20" s="589"/>
      <c r="Y20" s="590"/>
      <c r="Z20" s="641">
        <v>55.9</v>
      </c>
      <c r="AA20" s="641"/>
      <c r="AB20" s="641"/>
      <c r="AC20" s="641"/>
      <c r="AD20" s="642">
        <v>5926175</v>
      </c>
      <c r="AE20" s="642"/>
      <c r="AF20" s="642"/>
      <c r="AG20" s="642"/>
      <c r="AH20" s="642"/>
      <c r="AI20" s="642"/>
      <c r="AJ20" s="642"/>
      <c r="AK20" s="642"/>
      <c r="AL20" s="611">
        <v>98.9</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21571</v>
      </c>
      <c r="BH20" s="589"/>
      <c r="BI20" s="589"/>
      <c r="BJ20" s="589"/>
      <c r="BK20" s="589"/>
      <c r="BL20" s="589"/>
      <c r="BM20" s="589"/>
      <c r="BN20" s="590"/>
      <c r="BO20" s="641">
        <v>1.5</v>
      </c>
      <c r="BP20" s="641"/>
      <c r="BQ20" s="641"/>
      <c r="BR20" s="641"/>
      <c r="BS20" s="594" t="s">
        <v>108</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11380618</v>
      </c>
      <c r="CS20" s="589"/>
      <c r="CT20" s="589"/>
      <c r="CU20" s="589"/>
      <c r="CV20" s="589"/>
      <c r="CW20" s="589"/>
      <c r="CX20" s="589"/>
      <c r="CY20" s="590"/>
      <c r="CZ20" s="641">
        <v>100</v>
      </c>
      <c r="DA20" s="641"/>
      <c r="DB20" s="641"/>
      <c r="DC20" s="641"/>
      <c r="DD20" s="594">
        <v>2796686</v>
      </c>
      <c r="DE20" s="589"/>
      <c r="DF20" s="589"/>
      <c r="DG20" s="589"/>
      <c r="DH20" s="589"/>
      <c r="DI20" s="589"/>
      <c r="DJ20" s="589"/>
      <c r="DK20" s="589"/>
      <c r="DL20" s="589"/>
      <c r="DM20" s="589"/>
      <c r="DN20" s="589"/>
      <c r="DO20" s="589"/>
      <c r="DP20" s="590"/>
      <c r="DQ20" s="594">
        <v>7255182</v>
      </c>
      <c r="DR20" s="589"/>
      <c r="DS20" s="589"/>
      <c r="DT20" s="589"/>
      <c r="DU20" s="589"/>
      <c r="DV20" s="589"/>
      <c r="DW20" s="589"/>
      <c r="DX20" s="589"/>
      <c r="DY20" s="589"/>
      <c r="DZ20" s="589"/>
      <c r="EA20" s="589"/>
      <c r="EB20" s="589"/>
      <c r="EC20" s="624"/>
    </row>
    <row r="21" spans="2:133" ht="11.25" customHeight="1">
      <c r="B21" s="585" t="s">
        <v>254</v>
      </c>
      <c r="C21" s="586"/>
      <c r="D21" s="586"/>
      <c r="E21" s="586"/>
      <c r="F21" s="586"/>
      <c r="G21" s="586"/>
      <c r="H21" s="586"/>
      <c r="I21" s="586"/>
      <c r="J21" s="586"/>
      <c r="K21" s="586"/>
      <c r="L21" s="586"/>
      <c r="M21" s="586"/>
      <c r="N21" s="586"/>
      <c r="O21" s="586"/>
      <c r="P21" s="586"/>
      <c r="Q21" s="587"/>
      <c r="R21" s="588">
        <v>1799</v>
      </c>
      <c r="S21" s="589"/>
      <c r="T21" s="589"/>
      <c r="U21" s="589"/>
      <c r="V21" s="589"/>
      <c r="W21" s="589"/>
      <c r="X21" s="589"/>
      <c r="Y21" s="590"/>
      <c r="Z21" s="641">
        <v>0</v>
      </c>
      <c r="AA21" s="641"/>
      <c r="AB21" s="641"/>
      <c r="AC21" s="641"/>
      <c r="AD21" s="642">
        <v>1799</v>
      </c>
      <c r="AE21" s="642"/>
      <c r="AF21" s="642"/>
      <c r="AG21" s="642"/>
      <c r="AH21" s="642"/>
      <c r="AI21" s="642"/>
      <c r="AJ21" s="642"/>
      <c r="AK21" s="642"/>
      <c r="AL21" s="611">
        <v>0</v>
      </c>
      <c r="AM21" s="643"/>
      <c r="AN21" s="643"/>
      <c r="AO21" s="644"/>
      <c r="AP21" s="682" t="s">
        <v>255</v>
      </c>
      <c r="AQ21" s="689"/>
      <c r="AR21" s="689"/>
      <c r="AS21" s="689"/>
      <c r="AT21" s="689"/>
      <c r="AU21" s="689"/>
      <c r="AV21" s="689"/>
      <c r="AW21" s="689"/>
      <c r="AX21" s="689"/>
      <c r="AY21" s="689"/>
      <c r="AZ21" s="689"/>
      <c r="BA21" s="689"/>
      <c r="BB21" s="689"/>
      <c r="BC21" s="689"/>
      <c r="BD21" s="689"/>
      <c r="BE21" s="689"/>
      <c r="BF21" s="684"/>
      <c r="BG21" s="588">
        <v>21571</v>
      </c>
      <c r="BH21" s="589"/>
      <c r="BI21" s="589"/>
      <c r="BJ21" s="589"/>
      <c r="BK21" s="589"/>
      <c r="BL21" s="589"/>
      <c r="BM21" s="589"/>
      <c r="BN21" s="590"/>
      <c r="BO21" s="641">
        <v>1.5</v>
      </c>
      <c r="BP21" s="641"/>
      <c r="BQ21" s="641"/>
      <c r="BR21" s="641"/>
      <c r="BS21" s="594" t="s">
        <v>108</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256</v>
      </c>
      <c r="C22" s="586"/>
      <c r="D22" s="586"/>
      <c r="E22" s="586"/>
      <c r="F22" s="586"/>
      <c r="G22" s="586"/>
      <c r="H22" s="586"/>
      <c r="I22" s="586"/>
      <c r="J22" s="586"/>
      <c r="K22" s="586"/>
      <c r="L22" s="586"/>
      <c r="M22" s="586"/>
      <c r="N22" s="586"/>
      <c r="O22" s="586"/>
      <c r="P22" s="586"/>
      <c r="Q22" s="587"/>
      <c r="R22" s="588">
        <v>260238</v>
      </c>
      <c r="S22" s="589"/>
      <c r="T22" s="589"/>
      <c r="U22" s="589"/>
      <c r="V22" s="589"/>
      <c r="W22" s="589"/>
      <c r="X22" s="589"/>
      <c r="Y22" s="590"/>
      <c r="Z22" s="641">
        <v>2.2000000000000002</v>
      </c>
      <c r="AA22" s="641"/>
      <c r="AB22" s="641"/>
      <c r="AC22" s="641"/>
      <c r="AD22" s="642" t="s">
        <v>108</v>
      </c>
      <c r="AE22" s="642"/>
      <c r="AF22" s="642"/>
      <c r="AG22" s="642"/>
      <c r="AH22" s="642"/>
      <c r="AI22" s="642"/>
      <c r="AJ22" s="642"/>
      <c r="AK22" s="642"/>
      <c r="AL22" s="611" t="s">
        <v>108</v>
      </c>
      <c r="AM22" s="643"/>
      <c r="AN22" s="643"/>
      <c r="AO22" s="644"/>
      <c r="AP22" s="682" t="s">
        <v>257</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259</v>
      </c>
      <c r="C23" s="586"/>
      <c r="D23" s="586"/>
      <c r="E23" s="586"/>
      <c r="F23" s="586"/>
      <c r="G23" s="586"/>
      <c r="H23" s="586"/>
      <c r="I23" s="586"/>
      <c r="J23" s="586"/>
      <c r="K23" s="586"/>
      <c r="L23" s="586"/>
      <c r="M23" s="586"/>
      <c r="N23" s="586"/>
      <c r="O23" s="586"/>
      <c r="P23" s="586"/>
      <c r="Q23" s="587"/>
      <c r="R23" s="588">
        <v>127920</v>
      </c>
      <c r="S23" s="589"/>
      <c r="T23" s="589"/>
      <c r="U23" s="589"/>
      <c r="V23" s="589"/>
      <c r="W23" s="589"/>
      <c r="X23" s="589"/>
      <c r="Y23" s="590"/>
      <c r="Z23" s="641">
        <v>1.1000000000000001</v>
      </c>
      <c r="AA23" s="641"/>
      <c r="AB23" s="641"/>
      <c r="AC23" s="641"/>
      <c r="AD23" s="642">
        <v>7243</v>
      </c>
      <c r="AE23" s="642"/>
      <c r="AF23" s="642"/>
      <c r="AG23" s="642"/>
      <c r="AH23" s="642"/>
      <c r="AI23" s="642"/>
      <c r="AJ23" s="642"/>
      <c r="AK23" s="642"/>
      <c r="AL23" s="611">
        <v>0.1</v>
      </c>
      <c r="AM23" s="643"/>
      <c r="AN23" s="643"/>
      <c r="AO23" s="644"/>
      <c r="AP23" s="682" t="s">
        <v>260</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c r="B24" s="585" t="s">
        <v>266</v>
      </c>
      <c r="C24" s="586"/>
      <c r="D24" s="586"/>
      <c r="E24" s="586"/>
      <c r="F24" s="586"/>
      <c r="G24" s="586"/>
      <c r="H24" s="586"/>
      <c r="I24" s="586"/>
      <c r="J24" s="586"/>
      <c r="K24" s="586"/>
      <c r="L24" s="586"/>
      <c r="M24" s="586"/>
      <c r="N24" s="586"/>
      <c r="O24" s="586"/>
      <c r="P24" s="586"/>
      <c r="Q24" s="587"/>
      <c r="R24" s="588">
        <v>36613</v>
      </c>
      <c r="S24" s="589"/>
      <c r="T24" s="589"/>
      <c r="U24" s="589"/>
      <c r="V24" s="589"/>
      <c r="W24" s="589"/>
      <c r="X24" s="589"/>
      <c r="Y24" s="590"/>
      <c r="Z24" s="641">
        <v>0.3</v>
      </c>
      <c r="AA24" s="641"/>
      <c r="AB24" s="641"/>
      <c r="AC24" s="641"/>
      <c r="AD24" s="642" t="s">
        <v>108</v>
      </c>
      <c r="AE24" s="642"/>
      <c r="AF24" s="642"/>
      <c r="AG24" s="642"/>
      <c r="AH24" s="642"/>
      <c r="AI24" s="642"/>
      <c r="AJ24" s="642"/>
      <c r="AK24" s="642"/>
      <c r="AL24" s="611" t="s">
        <v>108</v>
      </c>
      <c r="AM24" s="643"/>
      <c r="AN24" s="643"/>
      <c r="AO24" s="644"/>
      <c r="AP24" s="682" t="s">
        <v>267</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4117318</v>
      </c>
      <c r="CS24" s="639"/>
      <c r="CT24" s="639"/>
      <c r="CU24" s="639"/>
      <c r="CV24" s="639"/>
      <c r="CW24" s="639"/>
      <c r="CX24" s="639"/>
      <c r="CY24" s="686"/>
      <c r="CZ24" s="690">
        <v>36.200000000000003</v>
      </c>
      <c r="DA24" s="691"/>
      <c r="DB24" s="691"/>
      <c r="DC24" s="692"/>
      <c r="DD24" s="685">
        <v>3035223</v>
      </c>
      <c r="DE24" s="639"/>
      <c r="DF24" s="639"/>
      <c r="DG24" s="639"/>
      <c r="DH24" s="639"/>
      <c r="DI24" s="639"/>
      <c r="DJ24" s="639"/>
      <c r="DK24" s="686"/>
      <c r="DL24" s="685">
        <v>3010449</v>
      </c>
      <c r="DM24" s="639"/>
      <c r="DN24" s="639"/>
      <c r="DO24" s="639"/>
      <c r="DP24" s="639"/>
      <c r="DQ24" s="639"/>
      <c r="DR24" s="639"/>
      <c r="DS24" s="639"/>
      <c r="DT24" s="639"/>
      <c r="DU24" s="639"/>
      <c r="DV24" s="686"/>
      <c r="DW24" s="687">
        <v>47.6</v>
      </c>
      <c r="DX24" s="656"/>
      <c r="DY24" s="656"/>
      <c r="DZ24" s="656"/>
      <c r="EA24" s="656"/>
      <c r="EB24" s="656"/>
      <c r="EC24" s="688"/>
    </row>
    <row r="25" spans="2:133" ht="11.25" customHeight="1">
      <c r="B25" s="585" t="s">
        <v>269</v>
      </c>
      <c r="C25" s="586"/>
      <c r="D25" s="586"/>
      <c r="E25" s="586"/>
      <c r="F25" s="586"/>
      <c r="G25" s="586"/>
      <c r="H25" s="586"/>
      <c r="I25" s="586"/>
      <c r="J25" s="586"/>
      <c r="K25" s="586"/>
      <c r="L25" s="586"/>
      <c r="M25" s="586"/>
      <c r="N25" s="586"/>
      <c r="O25" s="586"/>
      <c r="P25" s="586"/>
      <c r="Q25" s="587"/>
      <c r="R25" s="588">
        <v>1242585</v>
      </c>
      <c r="S25" s="589"/>
      <c r="T25" s="589"/>
      <c r="U25" s="589"/>
      <c r="V25" s="589"/>
      <c r="W25" s="589"/>
      <c r="X25" s="589"/>
      <c r="Y25" s="590"/>
      <c r="Z25" s="641">
        <v>10.6</v>
      </c>
      <c r="AA25" s="641"/>
      <c r="AB25" s="641"/>
      <c r="AC25" s="641"/>
      <c r="AD25" s="642" t="s">
        <v>108</v>
      </c>
      <c r="AE25" s="642"/>
      <c r="AF25" s="642"/>
      <c r="AG25" s="642"/>
      <c r="AH25" s="642"/>
      <c r="AI25" s="642"/>
      <c r="AJ25" s="642"/>
      <c r="AK25" s="642"/>
      <c r="AL25" s="611" t="s">
        <v>108</v>
      </c>
      <c r="AM25" s="643"/>
      <c r="AN25" s="643"/>
      <c r="AO25" s="644"/>
      <c r="AP25" s="682" t="s">
        <v>270</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1843244</v>
      </c>
      <c r="CS25" s="607"/>
      <c r="CT25" s="607"/>
      <c r="CU25" s="607"/>
      <c r="CV25" s="607"/>
      <c r="CW25" s="607"/>
      <c r="CX25" s="607"/>
      <c r="CY25" s="608"/>
      <c r="CZ25" s="591">
        <v>16.2</v>
      </c>
      <c r="DA25" s="609"/>
      <c r="DB25" s="609"/>
      <c r="DC25" s="610"/>
      <c r="DD25" s="594">
        <v>1564823</v>
      </c>
      <c r="DE25" s="607"/>
      <c r="DF25" s="607"/>
      <c r="DG25" s="607"/>
      <c r="DH25" s="607"/>
      <c r="DI25" s="607"/>
      <c r="DJ25" s="607"/>
      <c r="DK25" s="608"/>
      <c r="DL25" s="594">
        <v>1540099</v>
      </c>
      <c r="DM25" s="607"/>
      <c r="DN25" s="607"/>
      <c r="DO25" s="607"/>
      <c r="DP25" s="607"/>
      <c r="DQ25" s="607"/>
      <c r="DR25" s="607"/>
      <c r="DS25" s="607"/>
      <c r="DT25" s="607"/>
      <c r="DU25" s="607"/>
      <c r="DV25" s="608"/>
      <c r="DW25" s="611">
        <v>24.3</v>
      </c>
      <c r="DX25" s="612"/>
      <c r="DY25" s="612"/>
      <c r="DZ25" s="612"/>
      <c r="EA25" s="612"/>
      <c r="EB25" s="612"/>
      <c r="EC25" s="613"/>
    </row>
    <row r="26" spans="2:133" ht="11.25" customHeight="1">
      <c r="B26" s="679" t="s">
        <v>272</v>
      </c>
      <c r="C26" s="680"/>
      <c r="D26" s="680"/>
      <c r="E26" s="680"/>
      <c r="F26" s="680"/>
      <c r="G26" s="680"/>
      <c r="H26" s="680"/>
      <c r="I26" s="680"/>
      <c r="J26" s="680"/>
      <c r="K26" s="680"/>
      <c r="L26" s="680"/>
      <c r="M26" s="680"/>
      <c r="N26" s="680"/>
      <c r="O26" s="680"/>
      <c r="P26" s="680"/>
      <c r="Q26" s="681"/>
      <c r="R26" s="588">
        <v>5237</v>
      </c>
      <c r="S26" s="589"/>
      <c r="T26" s="589"/>
      <c r="U26" s="589"/>
      <c r="V26" s="589"/>
      <c r="W26" s="589"/>
      <c r="X26" s="589"/>
      <c r="Y26" s="590"/>
      <c r="Z26" s="641">
        <v>0</v>
      </c>
      <c r="AA26" s="641"/>
      <c r="AB26" s="641"/>
      <c r="AC26" s="641"/>
      <c r="AD26" s="642">
        <v>5237</v>
      </c>
      <c r="AE26" s="642"/>
      <c r="AF26" s="642"/>
      <c r="AG26" s="642"/>
      <c r="AH26" s="642"/>
      <c r="AI26" s="642"/>
      <c r="AJ26" s="642"/>
      <c r="AK26" s="642"/>
      <c r="AL26" s="611">
        <v>0.1</v>
      </c>
      <c r="AM26" s="643"/>
      <c r="AN26" s="643"/>
      <c r="AO26" s="644"/>
      <c r="AP26" s="682" t="s">
        <v>273</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1217657</v>
      </c>
      <c r="CS26" s="589"/>
      <c r="CT26" s="589"/>
      <c r="CU26" s="589"/>
      <c r="CV26" s="589"/>
      <c r="CW26" s="589"/>
      <c r="CX26" s="589"/>
      <c r="CY26" s="590"/>
      <c r="CZ26" s="591">
        <v>10.7</v>
      </c>
      <c r="DA26" s="609"/>
      <c r="DB26" s="609"/>
      <c r="DC26" s="610"/>
      <c r="DD26" s="594">
        <v>950281</v>
      </c>
      <c r="DE26" s="589"/>
      <c r="DF26" s="589"/>
      <c r="DG26" s="589"/>
      <c r="DH26" s="589"/>
      <c r="DI26" s="589"/>
      <c r="DJ26" s="589"/>
      <c r="DK26" s="590"/>
      <c r="DL26" s="594" t="s">
        <v>205</v>
      </c>
      <c r="DM26" s="589"/>
      <c r="DN26" s="589"/>
      <c r="DO26" s="589"/>
      <c r="DP26" s="589"/>
      <c r="DQ26" s="589"/>
      <c r="DR26" s="589"/>
      <c r="DS26" s="589"/>
      <c r="DT26" s="589"/>
      <c r="DU26" s="589"/>
      <c r="DV26" s="590"/>
      <c r="DW26" s="611" t="s">
        <v>205</v>
      </c>
      <c r="DX26" s="612"/>
      <c r="DY26" s="612"/>
      <c r="DZ26" s="612"/>
      <c r="EA26" s="612"/>
      <c r="EB26" s="612"/>
      <c r="EC26" s="613"/>
    </row>
    <row r="27" spans="2:133" ht="11.25" customHeight="1">
      <c r="B27" s="585" t="s">
        <v>275</v>
      </c>
      <c r="C27" s="586"/>
      <c r="D27" s="586"/>
      <c r="E27" s="586"/>
      <c r="F27" s="586"/>
      <c r="G27" s="586"/>
      <c r="H27" s="586"/>
      <c r="I27" s="586"/>
      <c r="J27" s="586"/>
      <c r="K27" s="586"/>
      <c r="L27" s="586"/>
      <c r="M27" s="586"/>
      <c r="N27" s="586"/>
      <c r="O27" s="586"/>
      <c r="P27" s="586"/>
      <c r="Q27" s="587"/>
      <c r="R27" s="588">
        <v>718742</v>
      </c>
      <c r="S27" s="589"/>
      <c r="T27" s="589"/>
      <c r="U27" s="589"/>
      <c r="V27" s="589"/>
      <c r="W27" s="589"/>
      <c r="X27" s="589"/>
      <c r="Y27" s="590"/>
      <c r="Z27" s="641">
        <v>6.2</v>
      </c>
      <c r="AA27" s="641"/>
      <c r="AB27" s="641"/>
      <c r="AC27" s="641"/>
      <c r="AD27" s="642" t="s">
        <v>108</v>
      </c>
      <c r="AE27" s="642"/>
      <c r="AF27" s="642"/>
      <c r="AG27" s="642"/>
      <c r="AH27" s="642"/>
      <c r="AI27" s="642"/>
      <c r="AJ27" s="642"/>
      <c r="AK27" s="642"/>
      <c r="AL27" s="611" t="s">
        <v>108</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1416237</v>
      </c>
      <c r="BH27" s="589"/>
      <c r="BI27" s="589"/>
      <c r="BJ27" s="589"/>
      <c r="BK27" s="589"/>
      <c r="BL27" s="589"/>
      <c r="BM27" s="589"/>
      <c r="BN27" s="590"/>
      <c r="BO27" s="641">
        <v>100</v>
      </c>
      <c r="BP27" s="641"/>
      <c r="BQ27" s="641"/>
      <c r="BR27" s="641"/>
      <c r="BS27" s="594" t="s">
        <v>108</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1077502</v>
      </c>
      <c r="CS27" s="607"/>
      <c r="CT27" s="607"/>
      <c r="CU27" s="607"/>
      <c r="CV27" s="607"/>
      <c r="CW27" s="607"/>
      <c r="CX27" s="607"/>
      <c r="CY27" s="608"/>
      <c r="CZ27" s="591">
        <v>9.5</v>
      </c>
      <c r="DA27" s="609"/>
      <c r="DB27" s="609"/>
      <c r="DC27" s="610"/>
      <c r="DD27" s="594">
        <v>277300</v>
      </c>
      <c r="DE27" s="607"/>
      <c r="DF27" s="607"/>
      <c r="DG27" s="607"/>
      <c r="DH27" s="607"/>
      <c r="DI27" s="607"/>
      <c r="DJ27" s="607"/>
      <c r="DK27" s="608"/>
      <c r="DL27" s="594">
        <v>277250</v>
      </c>
      <c r="DM27" s="607"/>
      <c r="DN27" s="607"/>
      <c r="DO27" s="607"/>
      <c r="DP27" s="607"/>
      <c r="DQ27" s="607"/>
      <c r="DR27" s="607"/>
      <c r="DS27" s="607"/>
      <c r="DT27" s="607"/>
      <c r="DU27" s="607"/>
      <c r="DV27" s="608"/>
      <c r="DW27" s="611">
        <v>4.4000000000000004</v>
      </c>
      <c r="DX27" s="612"/>
      <c r="DY27" s="612"/>
      <c r="DZ27" s="612"/>
      <c r="EA27" s="612"/>
      <c r="EB27" s="612"/>
      <c r="EC27" s="613"/>
    </row>
    <row r="28" spans="2:133" ht="11.25" customHeight="1">
      <c r="B28" s="585" t="s">
        <v>278</v>
      </c>
      <c r="C28" s="586"/>
      <c r="D28" s="586"/>
      <c r="E28" s="586"/>
      <c r="F28" s="586"/>
      <c r="G28" s="586"/>
      <c r="H28" s="586"/>
      <c r="I28" s="586"/>
      <c r="J28" s="586"/>
      <c r="K28" s="586"/>
      <c r="L28" s="586"/>
      <c r="M28" s="586"/>
      <c r="N28" s="586"/>
      <c r="O28" s="586"/>
      <c r="P28" s="586"/>
      <c r="Q28" s="587"/>
      <c r="R28" s="588">
        <v>39040</v>
      </c>
      <c r="S28" s="589"/>
      <c r="T28" s="589"/>
      <c r="U28" s="589"/>
      <c r="V28" s="589"/>
      <c r="W28" s="589"/>
      <c r="X28" s="589"/>
      <c r="Y28" s="590"/>
      <c r="Z28" s="641">
        <v>0.3</v>
      </c>
      <c r="AA28" s="641"/>
      <c r="AB28" s="641"/>
      <c r="AC28" s="641"/>
      <c r="AD28" s="642">
        <v>16191</v>
      </c>
      <c r="AE28" s="642"/>
      <c r="AF28" s="642"/>
      <c r="AG28" s="642"/>
      <c r="AH28" s="642"/>
      <c r="AI28" s="642"/>
      <c r="AJ28" s="642"/>
      <c r="AK28" s="642"/>
      <c r="AL28" s="611">
        <v>0.3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1196572</v>
      </c>
      <c r="CS28" s="589"/>
      <c r="CT28" s="589"/>
      <c r="CU28" s="589"/>
      <c r="CV28" s="589"/>
      <c r="CW28" s="589"/>
      <c r="CX28" s="589"/>
      <c r="CY28" s="590"/>
      <c r="CZ28" s="591">
        <v>10.5</v>
      </c>
      <c r="DA28" s="609"/>
      <c r="DB28" s="609"/>
      <c r="DC28" s="610"/>
      <c r="DD28" s="594">
        <v>1193100</v>
      </c>
      <c r="DE28" s="589"/>
      <c r="DF28" s="589"/>
      <c r="DG28" s="589"/>
      <c r="DH28" s="589"/>
      <c r="DI28" s="589"/>
      <c r="DJ28" s="589"/>
      <c r="DK28" s="590"/>
      <c r="DL28" s="594">
        <v>1193100</v>
      </c>
      <c r="DM28" s="589"/>
      <c r="DN28" s="589"/>
      <c r="DO28" s="589"/>
      <c r="DP28" s="589"/>
      <c r="DQ28" s="589"/>
      <c r="DR28" s="589"/>
      <c r="DS28" s="589"/>
      <c r="DT28" s="589"/>
      <c r="DU28" s="589"/>
      <c r="DV28" s="590"/>
      <c r="DW28" s="611">
        <v>18.899999999999999</v>
      </c>
      <c r="DX28" s="612"/>
      <c r="DY28" s="612"/>
      <c r="DZ28" s="612"/>
      <c r="EA28" s="612"/>
      <c r="EB28" s="612"/>
      <c r="EC28" s="613"/>
    </row>
    <row r="29" spans="2:133" ht="11.25" customHeight="1">
      <c r="B29" s="585" t="s">
        <v>280</v>
      </c>
      <c r="C29" s="586"/>
      <c r="D29" s="586"/>
      <c r="E29" s="586"/>
      <c r="F29" s="586"/>
      <c r="G29" s="586"/>
      <c r="H29" s="586"/>
      <c r="I29" s="586"/>
      <c r="J29" s="586"/>
      <c r="K29" s="586"/>
      <c r="L29" s="586"/>
      <c r="M29" s="586"/>
      <c r="N29" s="586"/>
      <c r="O29" s="586"/>
      <c r="P29" s="586"/>
      <c r="Q29" s="587"/>
      <c r="R29" s="588">
        <v>19274</v>
      </c>
      <c r="S29" s="589"/>
      <c r="T29" s="589"/>
      <c r="U29" s="589"/>
      <c r="V29" s="589"/>
      <c r="W29" s="589"/>
      <c r="X29" s="589"/>
      <c r="Y29" s="590"/>
      <c r="Z29" s="641">
        <v>0.2</v>
      </c>
      <c r="AA29" s="641"/>
      <c r="AB29" s="641"/>
      <c r="AC29" s="641"/>
      <c r="AD29" s="642" t="s">
        <v>108</v>
      </c>
      <c r="AE29" s="642"/>
      <c r="AF29" s="642"/>
      <c r="AG29" s="642"/>
      <c r="AH29" s="642"/>
      <c r="AI29" s="642"/>
      <c r="AJ29" s="642"/>
      <c r="AK29" s="642"/>
      <c r="AL29" s="611" t="s">
        <v>108</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64"/>
      <c r="BI29" s="664"/>
      <c r="BJ29" s="664"/>
      <c r="BK29" s="664"/>
      <c r="BL29" s="664"/>
      <c r="BM29" s="664"/>
      <c r="BN29" s="664"/>
      <c r="BO29" s="664"/>
      <c r="BP29" s="664"/>
      <c r="BQ29" s="665"/>
      <c r="BR29" s="648" t="s">
        <v>282</v>
      </c>
      <c r="BS29" s="664"/>
      <c r="BT29" s="664"/>
      <c r="BU29" s="664"/>
      <c r="BV29" s="664"/>
      <c r="BW29" s="664"/>
      <c r="BX29" s="664"/>
      <c r="BY29" s="664"/>
      <c r="BZ29" s="664"/>
      <c r="CA29" s="664"/>
      <c r="CB29" s="665"/>
      <c r="CD29" s="658" t="s">
        <v>283</v>
      </c>
      <c r="CE29" s="659"/>
      <c r="CF29" s="625" t="s">
        <v>284</v>
      </c>
      <c r="CG29" s="622"/>
      <c r="CH29" s="622"/>
      <c r="CI29" s="622"/>
      <c r="CJ29" s="622"/>
      <c r="CK29" s="622"/>
      <c r="CL29" s="622"/>
      <c r="CM29" s="622"/>
      <c r="CN29" s="622"/>
      <c r="CO29" s="622"/>
      <c r="CP29" s="622"/>
      <c r="CQ29" s="623"/>
      <c r="CR29" s="588">
        <v>1196475</v>
      </c>
      <c r="CS29" s="607"/>
      <c r="CT29" s="607"/>
      <c r="CU29" s="607"/>
      <c r="CV29" s="607"/>
      <c r="CW29" s="607"/>
      <c r="CX29" s="607"/>
      <c r="CY29" s="608"/>
      <c r="CZ29" s="591">
        <v>10.5</v>
      </c>
      <c r="DA29" s="609"/>
      <c r="DB29" s="609"/>
      <c r="DC29" s="610"/>
      <c r="DD29" s="594">
        <v>1193003</v>
      </c>
      <c r="DE29" s="607"/>
      <c r="DF29" s="607"/>
      <c r="DG29" s="607"/>
      <c r="DH29" s="607"/>
      <c r="DI29" s="607"/>
      <c r="DJ29" s="607"/>
      <c r="DK29" s="608"/>
      <c r="DL29" s="594">
        <v>1193003</v>
      </c>
      <c r="DM29" s="607"/>
      <c r="DN29" s="607"/>
      <c r="DO29" s="607"/>
      <c r="DP29" s="607"/>
      <c r="DQ29" s="607"/>
      <c r="DR29" s="607"/>
      <c r="DS29" s="607"/>
      <c r="DT29" s="607"/>
      <c r="DU29" s="607"/>
      <c r="DV29" s="608"/>
      <c r="DW29" s="611">
        <v>18.899999999999999</v>
      </c>
      <c r="DX29" s="612"/>
      <c r="DY29" s="612"/>
      <c r="DZ29" s="612"/>
      <c r="EA29" s="612"/>
      <c r="EB29" s="612"/>
      <c r="EC29" s="613"/>
    </row>
    <row r="30" spans="2:133" ht="11.25" customHeight="1">
      <c r="B30" s="585" t="s">
        <v>285</v>
      </c>
      <c r="C30" s="586"/>
      <c r="D30" s="586"/>
      <c r="E30" s="586"/>
      <c r="F30" s="586"/>
      <c r="G30" s="586"/>
      <c r="H30" s="586"/>
      <c r="I30" s="586"/>
      <c r="J30" s="586"/>
      <c r="K30" s="586"/>
      <c r="L30" s="586"/>
      <c r="M30" s="586"/>
      <c r="N30" s="586"/>
      <c r="O30" s="586"/>
      <c r="P30" s="586"/>
      <c r="Q30" s="587"/>
      <c r="R30" s="588">
        <v>191379</v>
      </c>
      <c r="S30" s="589"/>
      <c r="T30" s="589"/>
      <c r="U30" s="589"/>
      <c r="V30" s="589"/>
      <c r="W30" s="589"/>
      <c r="X30" s="589"/>
      <c r="Y30" s="590"/>
      <c r="Z30" s="641">
        <v>1.6</v>
      </c>
      <c r="AA30" s="641"/>
      <c r="AB30" s="641"/>
      <c r="AC30" s="641"/>
      <c r="AD30" s="642" t="s">
        <v>108</v>
      </c>
      <c r="AE30" s="642"/>
      <c r="AF30" s="642"/>
      <c r="AG30" s="642"/>
      <c r="AH30" s="642"/>
      <c r="AI30" s="642"/>
      <c r="AJ30" s="642"/>
      <c r="AK30" s="642"/>
      <c r="AL30" s="611" t="s">
        <v>108</v>
      </c>
      <c r="AM30" s="643"/>
      <c r="AN30" s="643"/>
      <c r="AO30" s="644"/>
      <c r="AP30" s="666" t="s">
        <v>286</v>
      </c>
      <c r="AQ30" s="667"/>
      <c r="AR30" s="667"/>
      <c r="AS30" s="667"/>
      <c r="AT30" s="672" t="s">
        <v>287</v>
      </c>
      <c r="AU30" s="182"/>
      <c r="AV30" s="182"/>
      <c r="AW30" s="182"/>
      <c r="AX30" s="675" t="s">
        <v>165</v>
      </c>
      <c r="AY30" s="676"/>
      <c r="AZ30" s="676"/>
      <c r="BA30" s="676"/>
      <c r="BB30" s="676"/>
      <c r="BC30" s="676"/>
      <c r="BD30" s="676"/>
      <c r="BE30" s="676"/>
      <c r="BF30" s="677"/>
      <c r="BG30" s="654">
        <v>98.6</v>
      </c>
      <c r="BH30" s="655"/>
      <c r="BI30" s="655"/>
      <c r="BJ30" s="655"/>
      <c r="BK30" s="655"/>
      <c r="BL30" s="655"/>
      <c r="BM30" s="656">
        <v>91.2</v>
      </c>
      <c r="BN30" s="655"/>
      <c r="BO30" s="655"/>
      <c r="BP30" s="655"/>
      <c r="BQ30" s="657"/>
      <c r="BR30" s="654">
        <v>98.5</v>
      </c>
      <c r="BS30" s="655"/>
      <c r="BT30" s="655"/>
      <c r="BU30" s="655"/>
      <c r="BV30" s="655"/>
      <c r="BW30" s="655"/>
      <c r="BX30" s="656">
        <v>89.8</v>
      </c>
      <c r="BY30" s="655"/>
      <c r="BZ30" s="655"/>
      <c r="CA30" s="655"/>
      <c r="CB30" s="657"/>
      <c r="CD30" s="660"/>
      <c r="CE30" s="661"/>
      <c r="CF30" s="625" t="s">
        <v>288</v>
      </c>
      <c r="CG30" s="622"/>
      <c r="CH30" s="622"/>
      <c r="CI30" s="622"/>
      <c r="CJ30" s="622"/>
      <c r="CK30" s="622"/>
      <c r="CL30" s="622"/>
      <c r="CM30" s="622"/>
      <c r="CN30" s="622"/>
      <c r="CO30" s="622"/>
      <c r="CP30" s="622"/>
      <c r="CQ30" s="623"/>
      <c r="CR30" s="588">
        <v>1063940</v>
      </c>
      <c r="CS30" s="589"/>
      <c r="CT30" s="589"/>
      <c r="CU30" s="589"/>
      <c r="CV30" s="589"/>
      <c r="CW30" s="589"/>
      <c r="CX30" s="589"/>
      <c r="CY30" s="590"/>
      <c r="CZ30" s="591">
        <v>9.3000000000000007</v>
      </c>
      <c r="DA30" s="609"/>
      <c r="DB30" s="609"/>
      <c r="DC30" s="610"/>
      <c r="DD30" s="594">
        <v>1060766</v>
      </c>
      <c r="DE30" s="589"/>
      <c r="DF30" s="589"/>
      <c r="DG30" s="589"/>
      <c r="DH30" s="589"/>
      <c r="DI30" s="589"/>
      <c r="DJ30" s="589"/>
      <c r="DK30" s="590"/>
      <c r="DL30" s="594">
        <v>1060766</v>
      </c>
      <c r="DM30" s="589"/>
      <c r="DN30" s="589"/>
      <c r="DO30" s="589"/>
      <c r="DP30" s="589"/>
      <c r="DQ30" s="589"/>
      <c r="DR30" s="589"/>
      <c r="DS30" s="589"/>
      <c r="DT30" s="589"/>
      <c r="DU30" s="589"/>
      <c r="DV30" s="590"/>
      <c r="DW30" s="611">
        <v>16.8</v>
      </c>
      <c r="DX30" s="612"/>
      <c r="DY30" s="612"/>
      <c r="DZ30" s="612"/>
      <c r="EA30" s="612"/>
      <c r="EB30" s="612"/>
      <c r="EC30" s="613"/>
    </row>
    <row r="31" spans="2:133" ht="11.25" customHeight="1">
      <c r="B31" s="585" t="s">
        <v>289</v>
      </c>
      <c r="C31" s="586"/>
      <c r="D31" s="586"/>
      <c r="E31" s="586"/>
      <c r="F31" s="586"/>
      <c r="G31" s="586"/>
      <c r="H31" s="586"/>
      <c r="I31" s="586"/>
      <c r="J31" s="586"/>
      <c r="K31" s="586"/>
      <c r="L31" s="586"/>
      <c r="M31" s="586"/>
      <c r="N31" s="586"/>
      <c r="O31" s="586"/>
      <c r="P31" s="586"/>
      <c r="Q31" s="587"/>
      <c r="R31" s="588">
        <v>339523</v>
      </c>
      <c r="S31" s="589"/>
      <c r="T31" s="589"/>
      <c r="U31" s="589"/>
      <c r="V31" s="589"/>
      <c r="W31" s="589"/>
      <c r="X31" s="589"/>
      <c r="Y31" s="590"/>
      <c r="Z31" s="641">
        <v>2.9</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290</v>
      </c>
      <c r="AV31" s="181"/>
      <c r="AW31" s="181"/>
      <c r="AX31" s="585" t="s">
        <v>291</v>
      </c>
      <c r="AY31" s="586"/>
      <c r="AZ31" s="586"/>
      <c r="BA31" s="586"/>
      <c r="BB31" s="586"/>
      <c r="BC31" s="586"/>
      <c r="BD31" s="586"/>
      <c r="BE31" s="586"/>
      <c r="BF31" s="587"/>
      <c r="BG31" s="652">
        <v>98.9</v>
      </c>
      <c r="BH31" s="607"/>
      <c r="BI31" s="607"/>
      <c r="BJ31" s="607"/>
      <c r="BK31" s="607"/>
      <c r="BL31" s="607"/>
      <c r="BM31" s="643">
        <v>93.3</v>
      </c>
      <c r="BN31" s="653"/>
      <c r="BO31" s="653"/>
      <c r="BP31" s="653"/>
      <c r="BQ31" s="617"/>
      <c r="BR31" s="652">
        <v>98.8</v>
      </c>
      <c r="BS31" s="607"/>
      <c r="BT31" s="607"/>
      <c r="BU31" s="607"/>
      <c r="BV31" s="607"/>
      <c r="BW31" s="607"/>
      <c r="BX31" s="643">
        <v>90.2</v>
      </c>
      <c r="BY31" s="653"/>
      <c r="BZ31" s="653"/>
      <c r="CA31" s="653"/>
      <c r="CB31" s="617"/>
      <c r="CD31" s="660"/>
      <c r="CE31" s="661"/>
      <c r="CF31" s="625" t="s">
        <v>292</v>
      </c>
      <c r="CG31" s="622"/>
      <c r="CH31" s="622"/>
      <c r="CI31" s="622"/>
      <c r="CJ31" s="622"/>
      <c r="CK31" s="622"/>
      <c r="CL31" s="622"/>
      <c r="CM31" s="622"/>
      <c r="CN31" s="622"/>
      <c r="CO31" s="622"/>
      <c r="CP31" s="622"/>
      <c r="CQ31" s="623"/>
      <c r="CR31" s="588">
        <v>132535</v>
      </c>
      <c r="CS31" s="607"/>
      <c r="CT31" s="607"/>
      <c r="CU31" s="607"/>
      <c r="CV31" s="607"/>
      <c r="CW31" s="607"/>
      <c r="CX31" s="607"/>
      <c r="CY31" s="608"/>
      <c r="CZ31" s="591">
        <v>1.2</v>
      </c>
      <c r="DA31" s="609"/>
      <c r="DB31" s="609"/>
      <c r="DC31" s="610"/>
      <c r="DD31" s="594">
        <v>132237</v>
      </c>
      <c r="DE31" s="607"/>
      <c r="DF31" s="607"/>
      <c r="DG31" s="607"/>
      <c r="DH31" s="607"/>
      <c r="DI31" s="607"/>
      <c r="DJ31" s="607"/>
      <c r="DK31" s="608"/>
      <c r="DL31" s="594">
        <v>132237</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293</v>
      </c>
      <c r="C32" s="586"/>
      <c r="D32" s="586"/>
      <c r="E32" s="586"/>
      <c r="F32" s="586"/>
      <c r="G32" s="586"/>
      <c r="H32" s="586"/>
      <c r="I32" s="586"/>
      <c r="J32" s="586"/>
      <c r="K32" s="586"/>
      <c r="L32" s="586"/>
      <c r="M32" s="586"/>
      <c r="N32" s="586"/>
      <c r="O32" s="586"/>
      <c r="P32" s="586"/>
      <c r="Q32" s="587"/>
      <c r="R32" s="588">
        <v>137476</v>
      </c>
      <c r="S32" s="589"/>
      <c r="T32" s="589"/>
      <c r="U32" s="589"/>
      <c r="V32" s="589"/>
      <c r="W32" s="589"/>
      <c r="X32" s="589"/>
      <c r="Y32" s="590"/>
      <c r="Z32" s="641">
        <v>1.2</v>
      </c>
      <c r="AA32" s="641"/>
      <c r="AB32" s="641"/>
      <c r="AC32" s="641"/>
      <c r="AD32" s="642">
        <v>34857</v>
      </c>
      <c r="AE32" s="642"/>
      <c r="AF32" s="642"/>
      <c r="AG32" s="642"/>
      <c r="AH32" s="642"/>
      <c r="AI32" s="642"/>
      <c r="AJ32" s="642"/>
      <c r="AK32" s="642"/>
      <c r="AL32" s="611">
        <v>0.6</v>
      </c>
      <c r="AM32" s="643"/>
      <c r="AN32" s="643"/>
      <c r="AO32" s="644"/>
      <c r="AP32" s="670"/>
      <c r="AQ32" s="671"/>
      <c r="AR32" s="671"/>
      <c r="AS32" s="671"/>
      <c r="AT32" s="674"/>
      <c r="AU32" s="183"/>
      <c r="AV32" s="183"/>
      <c r="AW32" s="183"/>
      <c r="AX32" s="569" t="s">
        <v>294</v>
      </c>
      <c r="AY32" s="570"/>
      <c r="AZ32" s="570"/>
      <c r="BA32" s="570"/>
      <c r="BB32" s="570"/>
      <c r="BC32" s="570"/>
      <c r="BD32" s="570"/>
      <c r="BE32" s="570"/>
      <c r="BF32" s="571"/>
      <c r="BG32" s="651">
        <v>98.1</v>
      </c>
      <c r="BH32" s="573"/>
      <c r="BI32" s="573"/>
      <c r="BJ32" s="573"/>
      <c r="BK32" s="573"/>
      <c r="BL32" s="573"/>
      <c r="BM32" s="636">
        <v>87.8</v>
      </c>
      <c r="BN32" s="573"/>
      <c r="BO32" s="573"/>
      <c r="BP32" s="573"/>
      <c r="BQ32" s="630"/>
      <c r="BR32" s="651">
        <v>98</v>
      </c>
      <c r="BS32" s="573"/>
      <c r="BT32" s="573"/>
      <c r="BU32" s="573"/>
      <c r="BV32" s="573"/>
      <c r="BW32" s="573"/>
      <c r="BX32" s="636">
        <v>87.4</v>
      </c>
      <c r="BY32" s="573"/>
      <c r="BZ32" s="573"/>
      <c r="CA32" s="573"/>
      <c r="CB32" s="630"/>
      <c r="CD32" s="662"/>
      <c r="CE32" s="663"/>
      <c r="CF32" s="625" t="s">
        <v>295</v>
      </c>
      <c r="CG32" s="622"/>
      <c r="CH32" s="622"/>
      <c r="CI32" s="622"/>
      <c r="CJ32" s="622"/>
      <c r="CK32" s="622"/>
      <c r="CL32" s="622"/>
      <c r="CM32" s="622"/>
      <c r="CN32" s="622"/>
      <c r="CO32" s="622"/>
      <c r="CP32" s="622"/>
      <c r="CQ32" s="623"/>
      <c r="CR32" s="588">
        <v>97</v>
      </c>
      <c r="CS32" s="589"/>
      <c r="CT32" s="589"/>
      <c r="CU32" s="589"/>
      <c r="CV32" s="589"/>
      <c r="CW32" s="589"/>
      <c r="CX32" s="589"/>
      <c r="CY32" s="590"/>
      <c r="CZ32" s="591">
        <v>0</v>
      </c>
      <c r="DA32" s="609"/>
      <c r="DB32" s="609"/>
      <c r="DC32" s="610"/>
      <c r="DD32" s="594">
        <v>97</v>
      </c>
      <c r="DE32" s="589"/>
      <c r="DF32" s="589"/>
      <c r="DG32" s="589"/>
      <c r="DH32" s="589"/>
      <c r="DI32" s="589"/>
      <c r="DJ32" s="589"/>
      <c r="DK32" s="590"/>
      <c r="DL32" s="594">
        <v>97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296</v>
      </c>
      <c r="C33" s="586"/>
      <c r="D33" s="586"/>
      <c r="E33" s="586"/>
      <c r="F33" s="586"/>
      <c r="G33" s="586"/>
      <c r="H33" s="586"/>
      <c r="I33" s="586"/>
      <c r="J33" s="586"/>
      <c r="K33" s="586"/>
      <c r="L33" s="586"/>
      <c r="M33" s="586"/>
      <c r="N33" s="586"/>
      <c r="O33" s="586"/>
      <c r="P33" s="586"/>
      <c r="Q33" s="587"/>
      <c r="R33" s="588">
        <v>2030420</v>
      </c>
      <c r="S33" s="589"/>
      <c r="T33" s="589"/>
      <c r="U33" s="589"/>
      <c r="V33" s="589"/>
      <c r="W33" s="589"/>
      <c r="X33" s="589"/>
      <c r="Y33" s="590"/>
      <c r="Z33" s="641">
        <v>17.399999999999999</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4441913</v>
      </c>
      <c r="CS33" s="607"/>
      <c r="CT33" s="607"/>
      <c r="CU33" s="607"/>
      <c r="CV33" s="607"/>
      <c r="CW33" s="607"/>
      <c r="CX33" s="607"/>
      <c r="CY33" s="608"/>
      <c r="CZ33" s="591">
        <v>39</v>
      </c>
      <c r="DA33" s="609"/>
      <c r="DB33" s="609"/>
      <c r="DC33" s="610"/>
      <c r="DD33" s="594">
        <v>3708096</v>
      </c>
      <c r="DE33" s="607"/>
      <c r="DF33" s="607"/>
      <c r="DG33" s="607"/>
      <c r="DH33" s="607"/>
      <c r="DI33" s="607"/>
      <c r="DJ33" s="607"/>
      <c r="DK33" s="608"/>
      <c r="DL33" s="594">
        <v>2527785</v>
      </c>
      <c r="DM33" s="607"/>
      <c r="DN33" s="607"/>
      <c r="DO33" s="607"/>
      <c r="DP33" s="607"/>
      <c r="DQ33" s="607"/>
      <c r="DR33" s="607"/>
      <c r="DS33" s="607"/>
      <c r="DT33" s="607"/>
      <c r="DU33" s="607"/>
      <c r="DV33" s="608"/>
      <c r="DW33" s="611">
        <v>39.9</v>
      </c>
      <c r="DX33" s="612"/>
      <c r="DY33" s="612"/>
      <c r="DZ33" s="612"/>
      <c r="EA33" s="612"/>
      <c r="EB33" s="612"/>
      <c r="EC33" s="613"/>
    </row>
    <row r="34" spans="2:133" ht="11.25" customHeight="1">
      <c r="B34" s="585" t="s">
        <v>298</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1605977</v>
      </c>
      <c r="CS34" s="589"/>
      <c r="CT34" s="589"/>
      <c r="CU34" s="589"/>
      <c r="CV34" s="589"/>
      <c r="CW34" s="589"/>
      <c r="CX34" s="589"/>
      <c r="CY34" s="590"/>
      <c r="CZ34" s="591">
        <v>14.1</v>
      </c>
      <c r="DA34" s="609"/>
      <c r="DB34" s="609"/>
      <c r="DC34" s="610"/>
      <c r="DD34" s="594">
        <v>1236511</v>
      </c>
      <c r="DE34" s="589"/>
      <c r="DF34" s="589"/>
      <c r="DG34" s="589"/>
      <c r="DH34" s="589"/>
      <c r="DI34" s="589"/>
      <c r="DJ34" s="589"/>
      <c r="DK34" s="590"/>
      <c r="DL34" s="594">
        <v>969689</v>
      </c>
      <c r="DM34" s="589"/>
      <c r="DN34" s="589"/>
      <c r="DO34" s="589"/>
      <c r="DP34" s="589"/>
      <c r="DQ34" s="589"/>
      <c r="DR34" s="589"/>
      <c r="DS34" s="589"/>
      <c r="DT34" s="589"/>
      <c r="DU34" s="589"/>
      <c r="DV34" s="590"/>
      <c r="DW34" s="611">
        <v>15.3</v>
      </c>
      <c r="DX34" s="612"/>
      <c r="DY34" s="612"/>
      <c r="DZ34" s="612"/>
      <c r="EA34" s="612"/>
      <c r="EB34" s="612"/>
      <c r="EC34" s="613"/>
    </row>
    <row r="35" spans="2:133" ht="11.25" customHeight="1">
      <c r="B35" s="585" t="s">
        <v>302</v>
      </c>
      <c r="C35" s="586"/>
      <c r="D35" s="586"/>
      <c r="E35" s="586"/>
      <c r="F35" s="586"/>
      <c r="G35" s="586"/>
      <c r="H35" s="586"/>
      <c r="I35" s="586"/>
      <c r="J35" s="586"/>
      <c r="K35" s="586"/>
      <c r="L35" s="586"/>
      <c r="M35" s="586"/>
      <c r="N35" s="586"/>
      <c r="O35" s="586"/>
      <c r="P35" s="586"/>
      <c r="Q35" s="587"/>
      <c r="R35" s="588">
        <v>335920</v>
      </c>
      <c r="S35" s="589"/>
      <c r="T35" s="589"/>
      <c r="U35" s="589"/>
      <c r="V35" s="589"/>
      <c r="W35" s="589"/>
      <c r="X35" s="589"/>
      <c r="Y35" s="590"/>
      <c r="Z35" s="641">
        <v>2.9</v>
      </c>
      <c r="AA35" s="641"/>
      <c r="AB35" s="641"/>
      <c r="AC35" s="641"/>
      <c r="AD35" s="642" t="s">
        <v>108</v>
      </c>
      <c r="AE35" s="642"/>
      <c r="AF35" s="642"/>
      <c r="AG35" s="642"/>
      <c r="AH35" s="642"/>
      <c r="AI35" s="642"/>
      <c r="AJ35" s="642"/>
      <c r="AK35" s="642"/>
      <c r="AL35" s="611" t="s">
        <v>108</v>
      </c>
      <c r="AM35" s="643"/>
      <c r="AN35" s="643"/>
      <c r="AO35" s="644"/>
      <c r="AP35" s="186"/>
      <c r="AQ35" s="645" t="s">
        <v>303</v>
      </c>
      <c r="AR35" s="646"/>
      <c r="AS35" s="646"/>
      <c r="AT35" s="646"/>
      <c r="AU35" s="646"/>
      <c r="AV35" s="646"/>
      <c r="AW35" s="646"/>
      <c r="AX35" s="646"/>
      <c r="AY35" s="647"/>
      <c r="AZ35" s="638">
        <v>1668130</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-11836</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102903</v>
      </c>
      <c r="CS35" s="607"/>
      <c r="CT35" s="607"/>
      <c r="CU35" s="607"/>
      <c r="CV35" s="607"/>
      <c r="CW35" s="607"/>
      <c r="CX35" s="607"/>
      <c r="CY35" s="608"/>
      <c r="CZ35" s="591">
        <v>0.9</v>
      </c>
      <c r="DA35" s="609"/>
      <c r="DB35" s="609"/>
      <c r="DC35" s="610"/>
      <c r="DD35" s="594">
        <v>97980</v>
      </c>
      <c r="DE35" s="607"/>
      <c r="DF35" s="607"/>
      <c r="DG35" s="607"/>
      <c r="DH35" s="607"/>
      <c r="DI35" s="607"/>
      <c r="DJ35" s="607"/>
      <c r="DK35" s="608"/>
      <c r="DL35" s="594">
        <v>97980</v>
      </c>
      <c r="DM35" s="607"/>
      <c r="DN35" s="607"/>
      <c r="DO35" s="607"/>
      <c r="DP35" s="607"/>
      <c r="DQ35" s="607"/>
      <c r="DR35" s="607"/>
      <c r="DS35" s="607"/>
      <c r="DT35" s="607"/>
      <c r="DU35" s="607"/>
      <c r="DV35" s="608"/>
      <c r="DW35" s="611">
        <v>1.5</v>
      </c>
      <c r="DX35" s="612"/>
      <c r="DY35" s="612"/>
      <c r="DZ35" s="612"/>
      <c r="EA35" s="612"/>
      <c r="EB35" s="612"/>
      <c r="EC35" s="613"/>
    </row>
    <row r="36" spans="2:133" ht="11.25" customHeight="1">
      <c r="B36" s="569" t="s">
        <v>306</v>
      </c>
      <c r="C36" s="570"/>
      <c r="D36" s="570"/>
      <c r="E36" s="570"/>
      <c r="F36" s="570"/>
      <c r="G36" s="570"/>
      <c r="H36" s="570"/>
      <c r="I36" s="570"/>
      <c r="J36" s="570"/>
      <c r="K36" s="570"/>
      <c r="L36" s="570"/>
      <c r="M36" s="570"/>
      <c r="N36" s="570"/>
      <c r="O36" s="570"/>
      <c r="P36" s="570"/>
      <c r="Q36" s="571"/>
      <c r="R36" s="572">
        <v>11686055</v>
      </c>
      <c r="S36" s="629"/>
      <c r="T36" s="629"/>
      <c r="U36" s="629"/>
      <c r="V36" s="629"/>
      <c r="W36" s="629"/>
      <c r="X36" s="629"/>
      <c r="Y36" s="632"/>
      <c r="Z36" s="633">
        <v>100</v>
      </c>
      <c r="AA36" s="633"/>
      <c r="AB36" s="633"/>
      <c r="AC36" s="633"/>
      <c r="AD36" s="634">
        <v>5991502</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448487</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-221712</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1241677</v>
      </c>
      <c r="CS36" s="589"/>
      <c r="CT36" s="589"/>
      <c r="CU36" s="589"/>
      <c r="CV36" s="589"/>
      <c r="CW36" s="589"/>
      <c r="CX36" s="589"/>
      <c r="CY36" s="590"/>
      <c r="CZ36" s="591">
        <v>10.9</v>
      </c>
      <c r="DA36" s="609"/>
      <c r="DB36" s="609"/>
      <c r="DC36" s="610"/>
      <c r="DD36" s="594">
        <v>1130300</v>
      </c>
      <c r="DE36" s="589"/>
      <c r="DF36" s="589"/>
      <c r="DG36" s="589"/>
      <c r="DH36" s="589"/>
      <c r="DI36" s="589"/>
      <c r="DJ36" s="589"/>
      <c r="DK36" s="590"/>
      <c r="DL36" s="594">
        <v>710679</v>
      </c>
      <c r="DM36" s="589"/>
      <c r="DN36" s="589"/>
      <c r="DO36" s="589"/>
      <c r="DP36" s="589"/>
      <c r="DQ36" s="589"/>
      <c r="DR36" s="589"/>
      <c r="DS36" s="589"/>
      <c r="DT36" s="589"/>
      <c r="DU36" s="589"/>
      <c r="DV36" s="590"/>
      <c r="DW36" s="611">
        <v>11.2</v>
      </c>
      <c r="DX36" s="612"/>
      <c r="DY36" s="612"/>
      <c r="DZ36" s="612"/>
      <c r="EA36" s="612"/>
      <c r="EB36" s="612"/>
      <c r="EC36" s="613"/>
    </row>
    <row r="37" spans="2:133" ht="11.25" customHeight="1">
      <c r="AQ37" s="614" t="s">
        <v>310</v>
      </c>
      <c r="AR37" s="615"/>
      <c r="AS37" s="615"/>
      <c r="AT37" s="615"/>
      <c r="AU37" s="615"/>
      <c r="AV37" s="615"/>
      <c r="AW37" s="615"/>
      <c r="AX37" s="615"/>
      <c r="AY37" s="616"/>
      <c r="AZ37" s="588">
        <v>24661</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3813</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466370</v>
      </c>
      <c r="CS37" s="607"/>
      <c r="CT37" s="607"/>
      <c r="CU37" s="607"/>
      <c r="CV37" s="607"/>
      <c r="CW37" s="607"/>
      <c r="CX37" s="607"/>
      <c r="CY37" s="608"/>
      <c r="CZ37" s="591">
        <v>4.0999999999999996</v>
      </c>
      <c r="DA37" s="609"/>
      <c r="DB37" s="609"/>
      <c r="DC37" s="610"/>
      <c r="DD37" s="594">
        <v>432870</v>
      </c>
      <c r="DE37" s="607"/>
      <c r="DF37" s="607"/>
      <c r="DG37" s="607"/>
      <c r="DH37" s="607"/>
      <c r="DI37" s="607"/>
      <c r="DJ37" s="607"/>
      <c r="DK37" s="608"/>
      <c r="DL37" s="594">
        <v>300432</v>
      </c>
      <c r="DM37" s="607"/>
      <c r="DN37" s="607"/>
      <c r="DO37" s="607"/>
      <c r="DP37" s="607"/>
      <c r="DQ37" s="607"/>
      <c r="DR37" s="607"/>
      <c r="DS37" s="607"/>
      <c r="DT37" s="607"/>
      <c r="DU37" s="607"/>
      <c r="DV37" s="608"/>
      <c r="DW37" s="611">
        <v>4.7</v>
      </c>
      <c r="DX37" s="612"/>
      <c r="DY37" s="612"/>
      <c r="DZ37" s="612"/>
      <c r="EA37" s="612"/>
      <c r="EB37" s="612"/>
      <c r="EC37" s="613"/>
    </row>
    <row r="38" spans="2:133" ht="11.25" customHeight="1">
      <c r="AQ38" s="614" t="s">
        <v>313</v>
      </c>
      <c r="AR38" s="615"/>
      <c r="AS38" s="615"/>
      <c r="AT38" s="615"/>
      <c r="AU38" s="615"/>
      <c r="AV38" s="615"/>
      <c r="AW38" s="615"/>
      <c r="AX38" s="615"/>
      <c r="AY38" s="616"/>
      <c r="AZ38" s="588">
        <v>18540</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6230</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1200626</v>
      </c>
      <c r="CS38" s="589"/>
      <c r="CT38" s="589"/>
      <c r="CU38" s="589"/>
      <c r="CV38" s="589"/>
      <c r="CW38" s="589"/>
      <c r="CX38" s="589"/>
      <c r="CY38" s="590"/>
      <c r="CZ38" s="591">
        <v>10.5</v>
      </c>
      <c r="DA38" s="609"/>
      <c r="DB38" s="609"/>
      <c r="DC38" s="610"/>
      <c r="DD38" s="594">
        <v>1012638</v>
      </c>
      <c r="DE38" s="589"/>
      <c r="DF38" s="589"/>
      <c r="DG38" s="589"/>
      <c r="DH38" s="589"/>
      <c r="DI38" s="589"/>
      <c r="DJ38" s="589"/>
      <c r="DK38" s="590"/>
      <c r="DL38" s="594">
        <v>745101</v>
      </c>
      <c r="DM38" s="589"/>
      <c r="DN38" s="589"/>
      <c r="DO38" s="589"/>
      <c r="DP38" s="589"/>
      <c r="DQ38" s="589"/>
      <c r="DR38" s="589"/>
      <c r="DS38" s="589"/>
      <c r="DT38" s="589"/>
      <c r="DU38" s="589"/>
      <c r="DV38" s="590"/>
      <c r="DW38" s="611">
        <v>11.8</v>
      </c>
      <c r="DX38" s="612"/>
      <c r="DY38" s="612"/>
      <c r="DZ38" s="612"/>
      <c r="EA38" s="612"/>
      <c r="EB38" s="612"/>
      <c r="EC38" s="613"/>
    </row>
    <row r="39" spans="2:133" ht="11.25" customHeight="1">
      <c r="AQ39" s="614" t="s">
        <v>316</v>
      </c>
      <c r="AR39" s="615"/>
      <c r="AS39" s="615"/>
      <c r="AT39" s="615"/>
      <c r="AU39" s="615"/>
      <c r="AV39" s="615"/>
      <c r="AW39" s="615"/>
      <c r="AX39" s="615"/>
      <c r="AY39" s="616"/>
      <c r="AZ39" s="588">
        <v>14855</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75</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255290</v>
      </c>
      <c r="CS39" s="607"/>
      <c r="CT39" s="607"/>
      <c r="CU39" s="607"/>
      <c r="CV39" s="607"/>
      <c r="CW39" s="607"/>
      <c r="CX39" s="607"/>
      <c r="CY39" s="608"/>
      <c r="CZ39" s="591">
        <v>2.2000000000000002</v>
      </c>
      <c r="DA39" s="609"/>
      <c r="DB39" s="609"/>
      <c r="DC39" s="610"/>
      <c r="DD39" s="594">
        <v>226331</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416749</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117</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35440</v>
      </c>
      <c r="CS40" s="589"/>
      <c r="CT40" s="589"/>
      <c r="CU40" s="589"/>
      <c r="CV40" s="589"/>
      <c r="CW40" s="589"/>
      <c r="CX40" s="589"/>
      <c r="CY40" s="590"/>
      <c r="CZ40" s="591">
        <v>0.3</v>
      </c>
      <c r="DA40" s="609"/>
      <c r="DB40" s="609"/>
      <c r="DC40" s="610"/>
      <c r="DD40" s="594">
        <v>4336</v>
      </c>
      <c r="DE40" s="589"/>
      <c r="DF40" s="589"/>
      <c r="DG40" s="589"/>
      <c r="DH40" s="589"/>
      <c r="DI40" s="589"/>
      <c r="DJ40" s="589"/>
      <c r="DK40" s="590"/>
      <c r="DL40" s="594">
        <v>4336</v>
      </c>
      <c r="DM40" s="589"/>
      <c r="DN40" s="589"/>
      <c r="DO40" s="589"/>
      <c r="DP40" s="589"/>
      <c r="DQ40" s="589"/>
      <c r="DR40" s="589"/>
      <c r="DS40" s="589"/>
      <c r="DT40" s="589"/>
      <c r="DU40" s="589"/>
      <c r="DV40" s="590"/>
      <c r="DW40" s="611">
        <v>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744838</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337</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205</v>
      </c>
      <c r="CS41" s="607"/>
      <c r="CT41" s="607"/>
      <c r="CU41" s="607"/>
      <c r="CV41" s="607"/>
      <c r="CW41" s="607"/>
      <c r="CX41" s="607"/>
      <c r="CY41" s="608"/>
      <c r="CZ41" s="591" t="s">
        <v>205</v>
      </c>
      <c r="DA41" s="609"/>
      <c r="DB41" s="609"/>
      <c r="DC41" s="610"/>
      <c r="DD41" s="594" t="s">
        <v>205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2821387</v>
      </c>
      <c r="CS42" s="589"/>
      <c r="CT42" s="589"/>
      <c r="CU42" s="589"/>
      <c r="CV42" s="589"/>
      <c r="CW42" s="589"/>
      <c r="CX42" s="589"/>
      <c r="CY42" s="590"/>
      <c r="CZ42" s="591">
        <v>24.8</v>
      </c>
      <c r="DA42" s="592"/>
      <c r="DB42" s="592"/>
      <c r="DC42" s="593"/>
      <c r="DD42" s="594">
        <v>511863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24413</v>
      </c>
      <c r="CS43" s="607"/>
      <c r="CT43" s="607"/>
      <c r="CU43" s="607"/>
      <c r="CV43" s="607"/>
      <c r="CW43" s="607"/>
      <c r="CX43" s="607"/>
      <c r="CY43" s="608"/>
      <c r="CZ43" s="591">
        <v>0.2</v>
      </c>
      <c r="DA43" s="609"/>
      <c r="DB43" s="609"/>
      <c r="DC43" s="610"/>
      <c r="DD43" s="594">
        <v>24413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330</v>
      </c>
      <c r="CD44" s="601" t="s">
        <v>283</v>
      </c>
      <c r="CE44" s="602"/>
      <c r="CF44" s="585" t="s">
        <v>331</v>
      </c>
      <c r="CG44" s="586"/>
      <c r="CH44" s="586"/>
      <c r="CI44" s="586"/>
      <c r="CJ44" s="586"/>
      <c r="CK44" s="586"/>
      <c r="CL44" s="586"/>
      <c r="CM44" s="586"/>
      <c r="CN44" s="586"/>
      <c r="CO44" s="586"/>
      <c r="CP44" s="586"/>
      <c r="CQ44" s="587"/>
      <c r="CR44" s="588">
        <v>2796686</v>
      </c>
      <c r="CS44" s="589"/>
      <c r="CT44" s="589"/>
      <c r="CU44" s="589"/>
      <c r="CV44" s="589"/>
      <c r="CW44" s="589"/>
      <c r="CX44" s="589"/>
      <c r="CY44" s="590"/>
      <c r="CZ44" s="591">
        <v>24.6</v>
      </c>
      <c r="DA44" s="592"/>
      <c r="DB44" s="592"/>
      <c r="DC44" s="593"/>
      <c r="DD44" s="594">
        <v>500543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332</v>
      </c>
      <c r="CG45" s="586"/>
      <c r="CH45" s="586"/>
      <c r="CI45" s="586"/>
      <c r="CJ45" s="586"/>
      <c r="CK45" s="586"/>
      <c r="CL45" s="586"/>
      <c r="CM45" s="586"/>
      <c r="CN45" s="586"/>
      <c r="CO45" s="586"/>
      <c r="CP45" s="586"/>
      <c r="CQ45" s="587"/>
      <c r="CR45" s="588">
        <v>1406911</v>
      </c>
      <c r="CS45" s="607"/>
      <c r="CT45" s="607"/>
      <c r="CU45" s="607"/>
      <c r="CV45" s="607"/>
      <c r="CW45" s="607"/>
      <c r="CX45" s="607"/>
      <c r="CY45" s="608"/>
      <c r="CZ45" s="591">
        <v>12.4</v>
      </c>
      <c r="DA45" s="609"/>
      <c r="DB45" s="609"/>
      <c r="DC45" s="610"/>
      <c r="DD45" s="594">
        <v>61824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333</v>
      </c>
      <c r="CG46" s="586"/>
      <c r="CH46" s="586"/>
      <c r="CI46" s="586"/>
      <c r="CJ46" s="586"/>
      <c r="CK46" s="586"/>
      <c r="CL46" s="586"/>
      <c r="CM46" s="586"/>
      <c r="CN46" s="586"/>
      <c r="CO46" s="586"/>
      <c r="CP46" s="586"/>
      <c r="CQ46" s="587"/>
      <c r="CR46" s="588">
        <v>1384720</v>
      </c>
      <c r="CS46" s="589"/>
      <c r="CT46" s="589"/>
      <c r="CU46" s="589"/>
      <c r="CV46" s="589"/>
      <c r="CW46" s="589"/>
      <c r="CX46" s="589"/>
      <c r="CY46" s="590"/>
      <c r="CZ46" s="591">
        <v>12.2</v>
      </c>
      <c r="DA46" s="592"/>
      <c r="DB46" s="592"/>
      <c r="DC46" s="593"/>
      <c r="DD46" s="594">
        <v>433664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334</v>
      </c>
      <c r="CG47" s="586"/>
      <c r="CH47" s="586"/>
      <c r="CI47" s="586"/>
      <c r="CJ47" s="586"/>
      <c r="CK47" s="586"/>
      <c r="CL47" s="586"/>
      <c r="CM47" s="586"/>
      <c r="CN47" s="586"/>
      <c r="CO47" s="586"/>
      <c r="CP47" s="586"/>
      <c r="CQ47" s="587"/>
      <c r="CR47" s="588">
        <v>24701</v>
      </c>
      <c r="CS47" s="607"/>
      <c r="CT47" s="607"/>
      <c r="CU47" s="607"/>
      <c r="CV47" s="607"/>
      <c r="CW47" s="607"/>
      <c r="CX47" s="607"/>
      <c r="CY47" s="608"/>
      <c r="CZ47" s="591">
        <v>0.2</v>
      </c>
      <c r="DA47" s="609"/>
      <c r="DB47" s="609"/>
      <c r="DC47" s="610"/>
      <c r="DD47" s="594">
        <v>11320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335</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336</v>
      </c>
      <c r="CE49" s="570"/>
      <c r="CF49" s="570"/>
      <c r="CG49" s="570"/>
      <c r="CH49" s="570"/>
      <c r="CI49" s="570"/>
      <c r="CJ49" s="570"/>
      <c r="CK49" s="570"/>
      <c r="CL49" s="570"/>
      <c r="CM49" s="570"/>
      <c r="CN49" s="570"/>
      <c r="CO49" s="570"/>
      <c r="CP49" s="570"/>
      <c r="CQ49" s="571"/>
      <c r="CR49" s="572">
        <v>11380618</v>
      </c>
      <c r="CS49" s="573"/>
      <c r="CT49" s="573"/>
      <c r="CU49" s="573"/>
      <c r="CV49" s="573"/>
      <c r="CW49" s="573"/>
      <c r="CX49" s="573"/>
      <c r="CY49" s="574"/>
      <c r="CZ49" s="575">
        <v>100</v>
      </c>
      <c r="DA49" s="576"/>
      <c r="DB49" s="576"/>
      <c r="DC49" s="577"/>
      <c r="DD49" s="578">
        <v>7255182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338</v>
      </c>
      <c r="DK2" s="1110"/>
      <c r="DL2" s="1110"/>
      <c r="DM2" s="1110"/>
      <c r="DN2" s="1110"/>
      <c r="DO2" s="1111"/>
      <c r="DP2" s="200"/>
      <c r="DQ2" s="1109" t="s">
        <v>339</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12"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7" t="s">
        <v>356</v>
      </c>
      <c r="DH5" s="1098"/>
      <c r="DI5" s="1098"/>
      <c r="DJ5" s="1098"/>
      <c r="DK5" s="1099"/>
      <c r="DL5" s="1097" t="s">
        <v>357</v>
      </c>
      <c r="DM5" s="1098"/>
      <c r="DN5" s="1098"/>
      <c r="DO5" s="1098"/>
      <c r="DP5" s="1099"/>
      <c r="DQ5" s="997" t="s">
        <v>358</v>
      </c>
      <c r="DR5" s="998"/>
      <c r="DS5" s="998"/>
      <c r="DT5" s="998"/>
      <c r="DU5" s="999"/>
      <c r="DV5" s="997" t="s">
        <v>349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3"/>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0"/>
      <c r="DH6" s="1101"/>
      <c r="DI6" s="1101"/>
      <c r="DJ6" s="1101"/>
      <c r="DK6" s="1102"/>
      <c r="DL6" s="1100"/>
      <c r="DM6" s="1101"/>
      <c r="DN6" s="1101"/>
      <c r="DO6" s="1101"/>
      <c r="DP6" s="1102"/>
      <c r="DQ6" s="1000"/>
      <c r="DR6" s="1001"/>
      <c r="DS6" s="1001"/>
      <c r="DT6" s="1001"/>
      <c r="DU6" s="1002"/>
      <c r="DV6" s="1000"/>
      <c r="DW6" s="1001"/>
      <c r="DX6" s="1001"/>
      <c r="DY6" s="1001"/>
      <c r="DZ6" s="1014"/>
      <c r="EA6" s="205"/>
    </row>
    <row r="7" spans="1:131" s="206" customFormat="1" ht="26.25" customHeight="1" thickTop="1">
      <c r="A7" s="209">
        <v>1</v>
      </c>
      <c r="B7" s="1048" t="s">
        <v>359</v>
      </c>
      <c r="C7" s="1049"/>
      <c r="D7" s="1049"/>
      <c r="E7" s="1049"/>
      <c r="F7" s="1049"/>
      <c r="G7" s="1049"/>
      <c r="H7" s="1049"/>
      <c r="I7" s="1049"/>
      <c r="J7" s="1049"/>
      <c r="K7" s="1049"/>
      <c r="L7" s="1049"/>
      <c r="M7" s="1049"/>
      <c r="N7" s="1049"/>
      <c r="O7" s="1049"/>
      <c r="P7" s="1050"/>
      <c r="Q7" s="1103">
        <v>11658</v>
      </c>
      <c r="R7" s="1104"/>
      <c r="S7" s="1104"/>
      <c r="T7" s="1104"/>
      <c r="U7" s="1104"/>
      <c r="V7" s="1104">
        <v>11358</v>
      </c>
      <c r="W7" s="1104"/>
      <c r="X7" s="1104"/>
      <c r="Y7" s="1104"/>
      <c r="Z7" s="1104"/>
      <c r="AA7" s="1104">
        <v>300</v>
      </c>
      <c r="AB7" s="1104"/>
      <c r="AC7" s="1104"/>
      <c r="AD7" s="1104"/>
      <c r="AE7" s="1105"/>
      <c r="AF7" s="1106">
        <v>221</v>
      </c>
      <c r="AG7" s="1107"/>
      <c r="AH7" s="1107"/>
      <c r="AI7" s="1107"/>
      <c r="AJ7" s="1108"/>
      <c r="AK7" s="1090">
        <v>191</v>
      </c>
      <c r="AL7" s="1091"/>
      <c r="AM7" s="1091"/>
      <c r="AN7" s="1091"/>
      <c r="AO7" s="1091"/>
      <c r="AP7" s="1091">
        <v>13461</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t="s">
        <v>555</v>
      </c>
      <c r="BT7" s="1095"/>
      <c r="BU7" s="1095"/>
      <c r="BV7" s="1095"/>
      <c r="BW7" s="1095"/>
      <c r="BX7" s="1095"/>
      <c r="BY7" s="1095"/>
      <c r="BZ7" s="1095"/>
      <c r="CA7" s="1095"/>
      <c r="CB7" s="1095"/>
      <c r="CC7" s="1095"/>
      <c r="CD7" s="1095"/>
      <c r="CE7" s="1095"/>
      <c r="CF7" s="1095"/>
      <c r="CG7" s="1096"/>
      <c r="CH7" s="1087">
        <v>52</v>
      </c>
      <c r="CI7" s="1088"/>
      <c r="CJ7" s="1088"/>
      <c r="CK7" s="1088"/>
      <c r="CL7" s="1089"/>
      <c r="CM7" s="1087">
        <v>1317</v>
      </c>
      <c r="CN7" s="1088"/>
      <c r="CO7" s="1088"/>
      <c r="CP7" s="1088"/>
      <c r="CQ7" s="1089"/>
      <c r="CR7" s="1087">
        <v>5</v>
      </c>
      <c r="CS7" s="1088"/>
      <c r="CT7" s="1088"/>
      <c r="CU7" s="1088"/>
      <c r="CV7" s="1089"/>
      <c r="CW7" s="1087" t="s">
        <v>542</v>
      </c>
      <c r="CX7" s="1088"/>
      <c r="CY7" s="1088"/>
      <c r="CZ7" s="1088"/>
      <c r="DA7" s="1089"/>
      <c r="DB7" s="1087" t="s">
        <v>542</v>
      </c>
      <c r="DC7" s="1088"/>
      <c r="DD7" s="1088"/>
      <c r="DE7" s="1088"/>
      <c r="DF7" s="1089"/>
      <c r="DG7" s="1087" t="s">
        <v>542</v>
      </c>
      <c r="DH7" s="1088"/>
      <c r="DI7" s="1088"/>
      <c r="DJ7" s="1088"/>
      <c r="DK7" s="1089"/>
      <c r="DL7" s="1087" t="s">
        <v>542</v>
      </c>
      <c r="DM7" s="1088"/>
      <c r="DN7" s="1088"/>
      <c r="DO7" s="1088"/>
      <c r="DP7" s="1089"/>
      <c r="DQ7" s="1087" t="s">
        <v>542</v>
      </c>
      <c r="DR7" s="1088"/>
      <c r="DS7" s="1088"/>
      <c r="DT7" s="1088"/>
      <c r="DU7" s="1089"/>
      <c r="DV7" s="1114"/>
      <c r="DW7" s="1115"/>
      <c r="DX7" s="1115"/>
      <c r="DY7" s="1115"/>
      <c r="DZ7" s="1116"/>
      <c r="EA7" s="205"/>
    </row>
    <row r="8" spans="1:131" s="206" customFormat="1" ht="26.25" customHeight="1">
      <c r="A8" s="212">
        <v>2</v>
      </c>
      <c r="B8" s="1027" t="s">
        <v>360</v>
      </c>
      <c r="C8" s="1028"/>
      <c r="D8" s="1028"/>
      <c r="E8" s="1028"/>
      <c r="F8" s="1028"/>
      <c r="G8" s="1028"/>
      <c r="H8" s="1028"/>
      <c r="I8" s="1028"/>
      <c r="J8" s="1028"/>
      <c r="K8" s="1028"/>
      <c r="L8" s="1028"/>
      <c r="M8" s="1028"/>
      <c r="N8" s="1028"/>
      <c r="O8" s="1028"/>
      <c r="P8" s="1029"/>
      <c r="Q8" s="1039">
        <v>32</v>
      </c>
      <c r="R8" s="1040"/>
      <c r="S8" s="1040"/>
      <c r="T8" s="1040"/>
      <c r="U8" s="1040"/>
      <c r="V8" s="1040">
        <v>27</v>
      </c>
      <c r="W8" s="1040"/>
      <c r="X8" s="1040"/>
      <c r="Y8" s="1040"/>
      <c r="Z8" s="1040"/>
      <c r="AA8" s="1040">
        <v>5</v>
      </c>
      <c r="AB8" s="1040"/>
      <c r="AC8" s="1040"/>
      <c r="AD8" s="1040"/>
      <c r="AE8" s="1041"/>
      <c r="AF8" s="1033">
        <v>5</v>
      </c>
      <c r="AG8" s="1034"/>
      <c r="AH8" s="1034"/>
      <c r="AI8" s="1034"/>
      <c r="AJ8" s="1035"/>
      <c r="AK8" s="1085">
        <v>0</v>
      </c>
      <c r="AL8" s="1086"/>
      <c r="AM8" s="1086"/>
      <c r="AN8" s="1086"/>
      <c r="AO8" s="1086"/>
      <c r="AP8" s="1086">
        <v>2</v>
      </c>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0" t="s">
        <v>556</v>
      </c>
      <c r="BT8" s="1011"/>
      <c r="BU8" s="1011"/>
      <c r="BV8" s="1011"/>
      <c r="BW8" s="1011"/>
      <c r="BX8" s="1011"/>
      <c r="BY8" s="1011"/>
      <c r="BZ8" s="1011"/>
      <c r="CA8" s="1011"/>
      <c r="CB8" s="1011"/>
      <c r="CC8" s="1011"/>
      <c r="CD8" s="1011"/>
      <c r="CE8" s="1011"/>
      <c r="CF8" s="1011"/>
      <c r="CG8" s="1012"/>
      <c r="CH8" s="985">
        <v>-1</v>
      </c>
      <c r="CI8" s="986"/>
      <c r="CJ8" s="986"/>
      <c r="CK8" s="986"/>
      <c r="CL8" s="987"/>
      <c r="CM8" s="985">
        <v>51</v>
      </c>
      <c r="CN8" s="986"/>
      <c r="CO8" s="986"/>
      <c r="CP8" s="986"/>
      <c r="CQ8" s="987"/>
      <c r="CR8" s="985">
        <v>60</v>
      </c>
      <c r="CS8" s="986"/>
      <c r="CT8" s="986"/>
      <c r="CU8" s="986"/>
      <c r="CV8" s="987"/>
      <c r="CW8" s="985">
        <v>5</v>
      </c>
      <c r="CX8" s="986"/>
      <c r="CY8" s="986"/>
      <c r="CZ8" s="986"/>
      <c r="DA8" s="987"/>
      <c r="DB8" s="985" t="s">
        <v>542</v>
      </c>
      <c r="DC8" s="986"/>
      <c r="DD8" s="986"/>
      <c r="DE8" s="986"/>
      <c r="DF8" s="987"/>
      <c r="DG8" s="985" t="s">
        <v>542</v>
      </c>
      <c r="DH8" s="986"/>
      <c r="DI8" s="986"/>
      <c r="DJ8" s="986"/>
      <c r="DK8" s="987"/>
      <c r="DL8" s="985" t="s">
        <v>542</v>
      </c>
      <c r="DM8" s="986"/>
      <c r="DN8" s="986"/>
      <c r="DO8" s="986"/>
      <c r="DP8" s="987"/>
      <c r="DQ8" s="985" t="s">
        <v>542</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80"/>
      <c r="R22" s="1081"/>
      <c r="S22" s="1081"/>
      <c r="T22" s="1081"/>
      <c r="U22" s="1081"/>
      <c r="V22" s="1081"/>
      <c r="W22" s="1081"/>
      <c r="X22" s="1081"/>
      <c r="Y22" s="1081"/>
      <c r="Z22" s="1081"/>
      <c r="AA22" s="1081"/>
      <c r="AB22" s="1081"/>
      <c r="AC22" s="1081"/>
      <c r="AD22" s="1081"/>
      <c r="AE22" s="1082"/>
      <c r="AF22" s="1033"/>
      <c r="AG22" s="1034"/>
      <c r="AH22" s="1034"/>
      <c r="AI22" s="1034"/>
      <c r="AJ22" s="1035"/>
      <c r="AK22" s="1076"/>
      <c r="AL22" s="1077"/>
      <c r="AM22" s="1077"/>
      <c r="AN22" s="1077"/>
      <c r="AO22" s="1077"/>
      <c r="AP22" s="1077"/>
      <c r="AQ22" s="1077"/>
      <c r="AR22" s="1077"/>
      <c r="AS22" s="1077"/>
      <c r="AT22" s="1077"/>
      <c r="AU22" s="1078"/>
      <c r="AV22" s="1078"/>
      <c r="AW22" s="1078"/>
      <c r="AX22" s="1078"/>
      <c r="AY22" s="1079"/>
      <c r="AZ22" s="1025" t="s">
        <v>361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7">
        <v>11690</v>
      </c>
      <c r="R23" s="1068"/>
      <c r="S23" s="1068"/>
      <c r="T23" s="1068"/>
      <c r="U23" s="1068"/>
      <c r="V23" s="1068">
        <v>11385</v>
      </c>
      <c r="W23" s="1068"/>
      <c r="X23" s="1068"/>
      <c r="Y23" s="1068"/>
      <c r="Z23" s="1068"/>
      <c r="AA23" s="1068">
        <v>305</v>
      </c>
      <c r="AB23" s="1068"/>
      <c r="AC23" s="1068"/>
      <c r="AD23" s="1068"/>
      <c r="AE23" s="1069"/>
      <c r="AF23" s="1070">
        <v>226</v>
      </c>
      <c r="AG23" s="1068"/>
      <c r="AH23" s="1068"/>
      <c r="AI23" s="1068"/>
      <c r="AJ23" s="1071"/>
      <c r="AK23" s="1072"/>
      <c r="AL23" s="1073"/>
      <c r="AM23" s="1073"/>
      <c r="AN23" s="1073"/>
      <c r="AO23" s="1073"/>
      <c r="AP23" s="1068">
        <v>13463</v>
      </c>
      <c r="AQ23" s="1068"/>
      <c r="AR23" s="1068"/>
      <c r="AS23" s="1068"/>
      <c r="AT23" s="1068"/>
      <c r="AU23" s="1074"/>
      <c r="AV23" s="1074"/>
      <c r="AW23" s="1074"/>
      <c r="AX23" s="1074"/>
      <c r="AY23" s="1075"/>
      <c r="AZ23" s="1064" t="s">
        <v>108</v>
      </c>
      <c r="BA23" s="1065"/>
      <c r="BB23" s="1065"/>
      <c r="BC23" s="1065"/>
      <c r="BD23" s="1066"/>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3" t="s">
        <v>364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62" t="s">
        <v>365</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342</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8" t="s">
        <v>369</v>
      </c>
      <c r="AG26" s="1004"/>
      <c r="AH26" s="1004"/>
      <c r="AI26" s="1004"/>
      <c r="AJ26" s="1059"/>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0"/>
      <c r="AG27" s="1007"/>
      <c r="AH27" s="1007"/>
      <c r="AI27" s="1007"/>
      <c r="AJ27" s="1061"/>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8" t="s">
        <v>374</v>
      </c>
      <c r="C28" s="1049"/>
      <c r="D28" s="1049"/>
      <c r="E28" s="1049"/>
      <c r="F28" s="1049"/>
      <c r="G28" s="1049"/>
      <c r="H28" s="1049"/>
      <c r="I28" s="1049"/>
      <c r="J28" s="1049"/>
      <c r="K28" s="1049"/>
      <c r="L28" s="1049"/>
      <c r="M28" s="1049"/>
      <c r="N28" s="1049"/>
      <c r="O28" s="1049"/>
      <c r="P28" s="1050"/>
      <c r="Q28" s="1051">
        <v>524</v>
      </c>
      <c r="R28" s="1052"/>
      <c r="S28" s="1052"/>
      <c r="T28" s="1052"/>
      <c r="U28" s="1052"/>
      <c r="V28" s="1052">
        <v>519</v>
      </c>
      <c r="W28" s="1052"/>
      <c r="X28" s="1052"/>
      <c r="Y28" s="1052"/>
      <c r="Z28" s="1052"/>
      <c r="AA28" s="1052">
        <v>5</v>
      </c>
      <c r="AB28" s="1052"/>
      <c r="AC28" s="1052"/>
      <c r="AD28" s="1052"/>
      <c r="AE28" s="1053"/>
      <c r="AF28" s="1054">
        <v>5</v>
      </c>
      <c r="AG28" s="1052"/>
      <c r="AH28" s="1052"/>
      <c r="AI28" s="1052"/>
      <c r="AJ28" s="1055"/>
      <c r="AK28" s="1056">
        <v>97</v>
      </c>
      <c r="AL28" s="1057"/>
      <c r="AM28" s="1057"/>
      <c r="AN28" s="1057"/>
      <c r="AO28" s="1057"/>
      <c r="AP28" s="1042" t="s">
        <v>538</v>
      </c>
      <c r="AQ28" s="1043"/>
      <c r="AR28" s="1043"/>
      <c r="AS28" s="1043"/>
      <c r="AT28" s="1044"/>
      <c r="AU28" s="1042" t="s">
        <v>538</v>
      </c>
      <c r="AV28" s="1043"/>
      <c r="AW28" s="1043"/>
      <c r="AX28" s="1043"/>
      <c r="AY28" s="1044"/>
      <c r="AZ28" s="1045" t="s">
        <v>537</v>
      </c>
      <c r="BA28" s="1045"/>
      <c r="BB28" s="1045"/>
      <c r="BC28" s="1045"/>
      <c r="BD28" s="1045"/>
      <c r="BE28" s="1046"/>
      <c r="BF28" s="1046"/>
      <c r="BG28" s="1046"/>
      <c r="BH28" s="1046"/>
      <c r="BI28" s="1047"/>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375</v>
      </c>
      <c r="C29" s="1028"/>
      <c r="D29" s="1028"/>
      <c r="E29" s="1028"/>
      <c r="F29" s="1028"/>
      <c r="G29" s="1028"/>
      <c r="H29" s="1028"/>
      <c r="I29" s="1028"/>
      <c r="J29" s="1028"/>
      <c r="K29" s="1028"/>
      <c r="L29" s="1028"/>
      <c r="M29" s="1028"/>
      <c r="N29" s="1028"/>
      <c r="O29" s="1028"/>
      <c r="P29" s="1029"/>
      <c r="Q29" s="1039">
        <v>3510</v>
      </c>
      <c r="R29" s="1040"/>
      <c r="S29" s="1040"/>
      <c r="T29" s="1040"/>
      <c r="U29" s="1040"/>
      <c r="V29" s="1040">
        <v>3522</v>
      </c>
      <c r="W29" s="1040"/>
      <c r="X29" s="1040"/>
      <c r="Y29" s="1040"/>
      <c r="Z29" s="1040"/>
      <c r="AA29" s="1040">
        <v>-12</v>
      </c>
      <c r="AB29" s="1040"/>
      <c r="AC29" s="1040"/>
      <c r="AD29" s="1040"/>
      <c r="AE29" s="1041"/>
      <c r="AF29" s="1033">
        <v>-12</v>
      </c>
      <c r="AG29" s="1034"/>
      <c r="AH29" s="1034"/>
      <c r="AI29" s="1034"/>
      <c r="AJ29" s="1035"/>
      <c r="AK29" s="976">
        <v>417</v>
      </c>
      <c r="AL29" s="967"/>
      <c r="AM29" s="967"/>
      <c r="AN29" s="967"/>
      <c r="AO29" s="967"/>
      <c r="AP29" s="977" t="s">
        <v>538</v>
      </c>
      <c r="AQ29" s="975"/>
      <c r="AR29" s="975"/>
      <c r="AS29" s="975"/>
      <c r="AT29" s="976"/>
      <c r="AU29" s="977" t="s">
        <v>538</v>
      </c>
      <c r="AV29" s="975"/>
      <c r="AW29" s="975"/>
      <c r="AX29" s="975"/>
      <c r="AY29" s="976"/>
      <c r="AZ29" s="1038" t="s">
        <v>538</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376</v>
      </c>
      <c r="C30" s="1028"/>
      <c r="D30" s="1028"/>
      <c r="E30" s="1028"/>
      <c r="F30" s="1028"/>
      <c r="G30" s="1028"/>
      <c r="H30" s="1028"/>
      <c r="I30" s="1028"/>
      <c r="J30" s="1028"/>
      <c r="K30" s="1028"/>
      <c r="L30" s="1028"/>
      <c r="M30" s="1028"/>
      <c r="N30" s="1028"/>
      <c r="O30" s="1028"/>
      <c r="P30" s="1029"/>
      <c r="Q30" s="1039">
        <v>2446</v>
      </c>
      <c r="R30" s="1040"/>
      <c r="S30" s="1040"/>
      <c r="T30" s="1040"/>
      <c r="U30" s="1040"/>
      <c r="V30" s="1040">
        <v>2343</v>
      </c>
      <c r="W30" s="1040"/>
      <c r="X30" s="1040"/>
      <c r="Y30" s="1040"/>
      <c r="Z30" s="1040"/>
      <c r="AA30" s="1040">
        <v>103</v>
      </c>
      <c r="AB30" s="1040"/>
      <c r="AC30" s="1040"/>
      <c r="AD30" s="1040"/>
      <c r="AE30" s="1041"/>
      <c r="AF30" s="1033">
        <v>103</v>
      </c>
      <c r="AG30" s="1034"/>
      <c r="AH30" s="1034"/>
      <c r="AI30" s="1034"/>
      <c r="AJ30" s="1035"/>
      <c r="AK30" s="976">
        <v>389</v>
      </c>
      <c r="AL30" s="967"/>
      <c r="AM30" s="967"/>
      <c r="AN30" s="967"/>
      <c r="AO30" s="967"/>
      <c r="AP30" s="977" t="s">
        <v>538</v>
      </c>
      <c r="AQ30" s="975"/>
      <c r="AR30" s="975"/>
      <c r="AS30" s="975"/>
      <c r="AT30" s="976"/>
      <c r="AU30" s="977" t="s">
        <v>538</v>
      </c>
      <c r="AV30" s="975"/>
      <c r="AW30" s="975"/>
      <c r="AX30" s="975"/>
      <c r="AY30" s="976"/>
      <c r="AZ30" s="1038" t="s">
        <v>538</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377</v>
      </c>
      <c r="C31" s="1028"/>
      <c r="D31" s="1028"/>
      <c r="E31" s="1028"/>
      <c r="F31" s="1028"/>
      <c r="G31" s="1028"/>
      <c r="H31" s="1028"/>
      <c r="I31" s="1028"/>
      <c r="J31" s="1028"/>
      <c r="K31" s="1028"/>
      <c r="L31" s="1028"/>
      <c r="M31" s="1028"/>
      <c r="N31" s="1028"/>
      <c r="O31" s="1028"/>
      <c r="P31" s="1029"/>
      <c r="Q31" s="1039">
        <v>16</v>
      </c>
      <c r="R31" s="1040"/>
      <c r="S31" s="1040"/>
      <c r="T31" s="1040"/>
      <c r="U31" s="1040"/>
      <c r="V31" s="1040">
        <v>16</v>
      </c>
      <c r="W31" s="1040"/>
      <c r="X31" s="1040"/>
      <c r="Y31" s="1040"/>
      <c r="Z31" s="1040"/>
      <c r="AA31" s="1040" t="s">
        <v>537</v>
      </c>
      <c r="AB31" s="1040"/>
      <c r="AC31" s="1040"/>
      <c r="AD31" s="1040"/>
      <c r="AE31" s="1041"/>
      <c r="AF31" s="1033" t="s">
        <v>108</v>
      </c>
      <c r="AG31" s="1034"/>
      <c r="AH31" s="1034"/>
      <c r="AI31" s="1034"/>
      <c r="AJ31" s="1035"/>
      <c r="AK31" s="976">
        <v>12</v>
      </c>
      <c r="AL31" s="967"/>
      <c r="AM31" s="967"/>
      <c r="AN31" s="967"/>
      <c r="AO31" s="967"/>
      <c r="AP31" s="967">
        <v>63</v>
      </c>
      <c r="AQ31" s="967"/>
      <c r="AR31" s="967"/>
      <c r="AS31" s="967"/>
      <c r="AT31" s="967"/>
      <c r="AU31" s="967">
        <v>51</v>
      </c>
      <c r="AV31" s="967"/>
      <c r="AW31" s="967"/>
      <c r="AX31" s="967"/>
      <c r="AY31" s="967"/>
      <c r="AZ31" s="1038" t="s">
        <v>538</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378</v>
      </c>
      <c r="C32" s="1028"/>
      <c r="D32" s="1028"/>
      <c r="E32" s="1028"/>
      <c r="F32" s="1028"/>
      <c r="G32" s="1028"/>
      <c r="H32" s="1028"/>
      <c r="I32" s="1028"/>
      <c r="J32" s="1028"/>
      <c r="K32" s="1028"/>
      <c r="L32" s="1028"/>
      <c r="M32" s="1028"/>
      <c r="N32" s="1028"/>
      <c r="O32" s="1028"/>
      <c r="P32" s="1029"/>
      <c r="Q32" s="1039">
        <v>2574</v>
      </c>
      <c r="R32" s="1040"/>
      <c r="S32" s="1040"/>
      <c r="T32" s="1040"/>
      <c r="U32" s="1040"/>
      <c r="V32" s="1040">
        <v>2707</v>
      </c>
      <c r="W32" s="1040"/>
      <c r="X32" s="1040"/>
      <c r="Y32" s="1040"/>
      <c r="Z32" s="1040"/>
      <c r="AA32" s="1040">
        <v>-133</v>
      </c>
      <c r="AB32" s="1040"/>
      <c r="AC32" s="1040"/>
      <c r="AD32" s="1040"/>
      <c r="AE32" s="1041"/>
      <c r="AF32" s="1033">
        <v>79</v>
      </c>
      <c r="AG32" s="1034"/>
      <c r="AH32" s="1034"/>
      <c r="AI32" s="1034"/>
      <c r="AJ32" s="1035"/>
      <c r="AK32" s="976">
        <v>448</v>
      </c>
      <c r="AL32" s="967"/>
      <c r="AM32" s="967"/>
      <c r="AN32" s="967"/>
      <c r="AO32" s="967"/>
      <c r="AP32" s="967">
        <v>1878</v>
      </c>
      <c r="AQ32" s="967"/>
      <c r="AR32" s="967"/>
      <c r="AS32" s="967"/>
      <c r="AT32" s="967"/>
      <c r="AU32" s="967">
        <v>1035</v>
      </c>
      <c r="AV32" s="967"/>
      <c r="AW32" s="967"/>
      <c r="AX32" s="967"/>
      <c r="AY32" s="967"/>
      <c r="AZ32" s="1038" t="s">
        <v>538</v>
      </c>
      <c r="BA32" s="1038"/>
      <c r="BB32" s="1038"/>
      <c r="BC32" s="1038"/>
      <c r="BD32" s="1038"/>
      <c r="BE32" s="1022" t="s">
        <v>379</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380</v>
      </c>
      <c r="C33" s="1028"/>
      <c r="D33" s="1028"/>
      <c r="E33" s="1028"/>
      <c r="F33" s="1028"/>
      <c r="G33" s="1028"/>
      <c r="H33" s="1028"/>
      <c r="I33" s="1028"/>
      <c r="J33" s="1028"/>
      <c r="K33" s="1028"/>
      <c r="L33" s="1028"/>
      <c r="M33" s="1028"/>
      <c r="N33" s="1028"/>
      <c r="O33" s="1028"/>
      <c r="P33" s="1029"/>
      <c r="Q33" s="1039">
        <v>519</v>
      </c>
      <c r="R33" s="1040"/>
      <c r="S33" s="1040"/>
      <c r="T33" s="1040"/>
      <c r="U33" s="1040"/>
      <c r="V33" s="1040">
        <v>516</v>
      </c>
      <c r="W33" s="1040"/>
      <c r="X33" s="1040"/>
      <c r="Y33" s="1040"/>
      <c r="Z33" s="1040"/>
      <c r="AA33" s="1040">
        <v>3</v>
      </c>
      <c r="AB33" s="1040"/>
      <c r="AC33" s="1040"/>
      <c r="AD33" s="1040"/>
      <c r="AE33" s="1041"/>
      <c r="AF33" s="1033">
        <v>814</v>
      </c>
      <c r="AG33" s="1034"/>
      <c r="AH33" s="1034"/>
      <c r="AI33" s="1034"/>
      <c r="AJ33" s="1035"/>
      <c r="AK33" s="976">
        <v>0</v>
      </c>
      <c r="AL33" s="967"/>
      <c r="AM33" s="967"/>
      <c r="AN33" s="967"/>
      <c r="AO33" s="967"/>
      <c r="AP33" s="967">
        <v>1810</v>
      </c>
      <c r="AQ33" s="967"/>
      <c r="AR33" s="967"/>
      <c r="AS33" s="967"/>
      <c r="AT33" s="967"/>
      <c r="AU33" s="1038" t="s">
        <v>538</v>
      </c>
      <c r="AV33" s="1038"/>
      <c r="AW33" s="1038"/>
      <c r="AX33" s="1038"/>
      <c r="AY33" s="1038"/>
      <c r="AZ33" s="1038" t="s">
        <v>538</v>
      </c>
      <c r="BA33" s="1038"/>
      <c r="BB33" s="1038"/>
      <c r="BC33" s="1038"/>
      <c r="BD33" s="1038"/>
      <c r="BE33" s="1022" t="s">
        <v>379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381</v>
      </c>
      <c r="C34" s="1028"/>
      <c r="D34" s="1028"/>
      <c r="E34" s="1028"/>
      <c r="F34" s="1028"/>
      <c r="G34" s="1028"/>
      <c r="H34" s="1028"/>
      <c r="I34" s="1028"/>
      <c r="J34" s="1028"/>
      <c r="K34" s="1028"/>
      <c r="L34" s="1028"/>
      <c r="M34" s="1028"/>
      <c r="N34" s="1028"/>
      <c r="O34" s="1028"/>
      <c r="P34" s="1029"/>
      <c r="Q34" s="1039">
        <v>9</v>
      </c>
      <c r="R34" s="1040"/>
      <c r="S34" s="1040"/>
      <c r="T34" s="1040"/>
      <c r="U34" s="1040"/>
      <c r="V34" s="1040">
        <v>13</v>
      </c>
      <c r="W34" s="1040"/>
      <c r="X34" s="1040"/>
      <c r="Y34" s="1040"/>
      <c r="Z34" s="1040"/>
      <c r="AA34" s="1040">
        <v>-4</v>
      </c>
      <c r="AB34" s="1040"/>
      <c r="AC34" s="1040"/>
      <c r="AD34" s="1040"/>
      <c r="AE34" s="1041"/>
      <c r="AF34" s="1033">
        <v>1</v>
      </c>
      <c r="AG34" s="1034"/>
      <c r="AH34" s="1034"/>
      <c r="AI34" s="1034"/>
      <c r="AJ34" s="1035"/>
      <c r="AK34" s="976">
        <v>19</v>
      </c>
      <c r="AL34" s="967"/>
      <c r="AM34" s="967"/>
      <c r="AN34" s="967"/>
      <c r="AO34" s="967"/>
      <c r="AP34" s="967">
        <v>19</v>
      </c>
      <c r="AQ34" s="967"/>
      <c r="AR34" s="967"/>
      <c r="AS34" s="967"/>
      <c r="AT34" s="967"/>
      <c r="AU34" s="967">
        <v>19</v>
      </c>
      <c r="AV34" s="967"/>
      <c r="AW34" s="967"/>
      <c r="AX34" s="967"/>
      <c r="AY34" s="967"/>
      <c r="AZ34" s="1038" t="s">
        <v>538</v>
      </c>
      <c r="BA34" s="1038"/>
      <c r="BB34" s="1038"/>
      <c r="BC34" s="1038"/>
      <c r="BD34" s="1038"/>
      <c r="BE34" s="1022" t="s">
        <v>379</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382</v>
      </c>
      <c r="C35" s="1028"/>
      <c r="D35" s="1028"/>
      <c r="E35" s="1028"/>
      <c r="F35" s="1028"/>
      <c r="G35" s="1028"/>
      <c r="H35" s="1028"/>
      <c r="I35" s="1028"/>
      <c r="J35" s="1028"/>
      <c r="K35" s="1028"/>
      <c r="L35" s="1028"/>
      <c r="M35" s="1028"/>
      <c r="N35" s="1028"/>
      <c r="O35" s="1028"/>
      <c r="P35" s="1029"/>
      <c r="Q35" s="1039">
        <v>44</v>
      </c>
      <c r="R35" s="1040"/>
      <c r="S35" s="1040"/>
      <c r="T35" s="1040"/>
      <c r="U35" s="1040"/>
      <c r="V35" s="1040">
        <v>43</v>
      </c>
      <c r="W35" s="1040"/>
      <c r="X35" s="1040"/>
      <c r="Y35" s="1040"/>
      <c r="Z35" s="1040"/>
      <c r="AA35" s="1040">
        <v>1</v>
      </c>
      <c r="AB35" s="1040"/>
      <c r="AC35" s="1040"/>
      <c r="AD35" s="1040"/>
      <c r="AE35" s="1041"/>
      <c r="AF35" s="1033">
        <v>1</v>
      </c>
      <c r="AG35" s="1034"/>
      <c r="AH35" s="1034"/>
      <c r="AI35" s="1034"/>
      <c r="AJ35" s="1035"/>
      <c r="AK35" s="976">
        <v>14</v>
      </c>
      <c r="AL35" s="967"/>
      <c r="AM35" s="967"/>
      <c r="AN35" s="967"/>
      <c r="AO35" s="967"/>
      <c r="AP35" s="967">
        <v>324</v>
      </c>
      <c r="AQ35" s="967"/>
      <c r="AR35" s="967"/>
      <c r="AS35" s="967"/>
      <c r="AT35" s="967"/>
      <c r="AU35" s="967">
        <v>180</v>
      </c>
      <c r="AV35" s="967"/>
      <c r="AW35" s="967"/>
      <c r="AX35" s="967"/>
      <c r="AY35" s="967"/>
      <c r="AZ35" s="1038" t="s">
        <v>538</v>
      </c>
      <c r="BA35" s="1038"/>
      <c r="BB35" s="1038"/>
      <c r="BC35" s="1038"/>
      <c r="BD35" s="1038"/>
      <c r="BE35" s="1022" t="s">
        <v>383</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384</v>
      </c>
      <c r="C36" s="1028"/>
      <c r="D36" s="1028"/>
      <c r="E36" s="1028"/>
      <c r="F36" s="1028"/>
      <c r="G36" s="1028"/>
      <c r="H36" s="1028"/>
      <c r="I36" s="1028"/>
      <c r="J36" s="1028"/>
      <c r="K36" s="1028"/>
      <c r="L36" s="1028"/>
      <c r="M36" s="1028"/>
      <c r="N36" s="1028"/>
      <c r="O36" s="1028"/>
      <c r="P36" s="1029"/>
      <c r="Q36" s="1039">
        <v>39</v>
      </c>
      <c r="R36" s="1040"/>
      <c r="S36" s="1040"/>
      <c r="T36" s="1040"/>
      <c r="U36" s="1040"/>
      <c r="V36" s="1040">
        <v>37</v>
      </c>
      <c r="W36" s="1040"/>
      <c r="X36" s="1040"/>
      <c r="Y36" s="1040"/>
      <c r="Z36" s="1040"/>
      <c r="AA36" s="1040">
        <v>2</v>
      </c>
      <c r="AB36" s="1040"/>
      <c r="AC36" s="1040"/>
      <c r="AD36" s="1040"/>
      <c r="AE36" s="1041"/>
      <c r="AF36" s="1033">
        <v>2</v>
      </c>
      <c r="AG36" s="1034"/>
      <c r="AH36" s="1034"/>
      <c r="AI36" s="1034"/>
      <c r="AJ36" s="1035"/>
      <c r="AK36" s="976">
        <v>15</v>
      </c>
      <c r="AL36" s="967"/>
      <c r="AM36" s="967"/>
      <c r="AN36" s="967"/>
      <c r="AO36" s="967"/>
      <c r="AP36" s="967">
        <v>93</v>
      </c>
      <c r="AQ36" s="967"/>
      <c r="AR36" s="967"/>
      <c r="AS36" s="967"/>
      <c r="AT36" s="967"/>
      <c r="AU36" s="967">
        <v>65</v>
      </c>
      <c r="AV36" s="967"/>
      <c r="AW36" s="967"/>
      <c r="AX36" s="967"/>
      <c r="AY36" s="967"/>
      <c r="AZ36" s="1038" t="s">
        <v>538</v>
      </c>
      <c r="BA36" s="1038"/>
      <c r="BB36" s="1038"/>
      <c r="BC36" s="1038"/>
      <c r="BD36" s="1038"/>
      <c r="BE36" s="1022" t="s">
        <v>383</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362</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994</v>
      </c>
      <c r="AG63" s="955"/>
      <c r="AH63" s="955"/>
      <c r="AI63" s="955"/>
      <c r="AJ63" s="1020"/>
      <c r="AK63" s="1021"/>
      <c r="AL63" s="959"/>
      <c r="AM63" s="959"/>
      <c r="AN63" s="959"/>
      <c r="AO63" s="959"/>
      <c r="AP63" s="955">
        <v>4187</v>
      </c>
      <c r="AQ63" s="955"/>
      <c r="AR63" s="955"/>
      <c r="AS63" s="955"/>
      <c r="AT63" s="955"/>
      <c r="AU63" s="955">
        <v>1350</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389</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539</v>
      </c>
      <c r="C68" s="982"/>
      <c r="D68" s="982"/>
      <c r="E68" s="982"/>
      <c r="F68" s="982"/>
      <c r="G68" s="982"/>
      <c r="H68" s="982"/>
      <c r="I68" s="982"/>
      <c r="J68" s="982"/>
      <c r="K68" s="982"/>
      <c r="L68" s="982"/>
      <c r="M68" s="982"/>
      <c r="N68" s="982"/>
      <c r="O68" s="982"/>
      <c r="P68" s="983"/>
      <c r="Q68" s="984">
        <v>9885</v>
      </c>
      <c r="R68" s="978"/>
      <c r="S68" s="978"/>
      <c r="T68" s="978"/>
      <c r="U68" s="978"/>
      <c r="V68" s="978">
        <v>8418</v>
      </c>
      <c r="W68" s="978"/>
      <c r="X68" s="978"/>
      <c r="Y68" s="978"/>
      <c r="Z68" s="978"/>
      <c r="AA68" s="978">
        <v>1467</v>
      </c>
      <c r="AB68" s="978"/>
      <c r="AC68" s="978"/>
      <c r="AD68" s="978"/>
      <c r="AE68" s="978"/>
      <c r="AF68" s="978">
        <v>1467</v>
      </c>
      <c r="AG68" s="978"/>
      <c r="AH68" s="978"/>
      <c r="AI68" s="978"/>
      <c r="AJ68" s="978"/>
      <c r="AK68" s="978">
        <v>0</v>
      </c>
      <c r="AL68" s="978"/>
      <c r="AM68" s="978"/>
      <c r="AN68" s="978"/>
      <c r="AO68" s="978"/>
      <c r="AP68" s="978">
        <v>0</v>
      </c>
      <c r="AQ68" s="978"/>
      <c r="AR68" s="978"/>
      <c r="AS68" s="978"/>
      <c r="AT68" s="978"/>
      <c r="AU68" s="978">
        <v>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3">
        <v>609</v>
      </c>
      <c r="R69" s="967"/>
      <c r="S69" s="967"/>
      <c r="T69" s="967"/>
      <c r="U69" s="967"/>
      <c r="V69" s="967">
        <v>356</v>
      </c>
      <c r="W69" s="967"/>
      <c r="X69" s="967"/>
      <c r="Y69" s="967"/>
      <c r="Z69" s="967"/>
      <c r="AA69" s="967">
        <v>253</v>
      </c>
      <c r="AB69" s="967"/>
      <c r="AC69" s="967"/>
      <c r="AD69" s="967"/>
      <c r="AE69" s="967"/>
      <c r="AF69" s="967">
        <v>35</v>
      </c>
      <c r="AG69" s="967"/>
      <c r="AH69" s="967"/>
      <c r="AI69" s="967"/>
      <c r="AJ69" s="967"/>
      <c r="AK69" s="967">
        <v>230</v>
      </c>
      <c r="AL69" s="967"/>
      <c r="AM69" s="967"/>
      <c r="AN69" s="967"/>
      <c r="AO69" s="967"/>
      <c r="AP69" s="967">
        <v>81</v>
      </c>
      <c r="AQ69" s="967"/>
      <c r="AR69" s="967"/>
      <c r="AS69" s="967"/>
      <c r="AT69" s="967"/>
      <c r="AU69" s="967">
        <v>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3">
        <v>340</v>
      </c>
      <c r="R70" s="967"/>
      <c r="S70" s="967"/>
      <c r="T70" s="967"/>
      <c r="U70" s="967"/>
      <c r="V70" s="967">
        <v>339</v>
      </c>
      <c r="W70" s="967"/>
      <c r="X70" s="967"/>
      <c r="Y70" s="967"/>
      <c r="Z70" s="967"/>
      <c r="AA70" s="967">
        <v>4</v>
      </c>
      <c r="AB70" s="967"/>
      <c r="AC70" s="967"/>
      <c r="AD70" s="967"/>
      <c r="AE70" s="967"/>
      <c r="AF70" s="967">
        <v>4</v>
      </c>
      <c r="AG70" s="967"/>
      <c r="AH70" s="967"/>
      <c r="AI70" s="967"/>
      <c r="AJ70" s="967"/>
      <c r="AK70" s="967" t="s">
        <v>542</v>
      </c>
      <c r="AL70" s="967"/>
      <c r="AM70" s="967"/>
      <c r="AN70" s="967"/>
      <c r="AO70" s="967"/>
      <c r="AP70" s="967">
        <v>239</v>
      </c>
      <c r="AQ70" s="967"/>
      <c r="AR70" s="967"/>
      <c r="AS70" s="967"/>
      <c r="AT70" s="967"/>
      <c r="AU70" s="967">
        <v>43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459</v>
      </c>
      <c r="R71" s="967"/>
      <c r="S71" s="967"/>
      <c r="T71" s="967"/>
      <c r="U71" s="967"/>
      <c r="V71" s="967">
        <v>453</v>
      </c>
      <c r="W71" s="967"/>
      <c r="X71" s="967"/>
      <c r="Y71" s="967"/>
      <c r="Z71" s="967"/>
      <c r="AA71" s="967">
        <v>6</v>
      </c>
      <c r="AB71" s="967"/>
      <c r="AC71" s="967"/>
      <c r="AD71" s="967"/>
      <c r="AE71" s="967"/>
      <c r="AF71" s="967">
        <v>6</v>
      </c>
      <c r="AG71" s="967"/>
      <c r="AH71" s="967"/>
      <c r="AI71" s="967"/>
      <c r="AJ71" s="967"/>
      <c r="AK71" s="967">
        <v>0</v>
      </c>
      <c r="AL71" s="967"/>
      <c r="AM71" s="967"/>
      <c r="AN71" s="967"/>
      <c r="AO71" s="967"/>
      <c r="AP71" s="967">
        <v>1498</v>
      </c>
      <c r="AQ71" s="967"/>
      <c r="AR71" s="967"/>
      <c r="AS71" s="967"/>
      <c r="AT71" s="967"/>
      <c r="AU71" s="967">
        <v>1281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138</v>
      </c>
      <c r="R72" s="967"/>
      <c r="S72" s="967"/>
      <c r="T72" s="967"/>
      <c r="U72" s="967"/>
      <c r="V72" s="967">
        <v>133</v>
      </c>
      <c r="W72" s="967"/>
      <c r="X72" s="967"/>
      <c r="Y72" s="967"/>
      <c r="Z72" s="967"/>
      <c r="AA72" s="967">
        <v>4</v>
      </c>
      <c r="AB72" s="967"/>
      <c r="AC72" s="967"/>
      <c r="AD72" s="967"/>
      <c r="AE72" s="967"/>
      <c r="AF72" s="967">
        <v>4</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165</v>
      </c>
      <c r="R73" s="967"/>
      <c r="S73" s="967"/>
      <c r="T73" s="967"/>
      <c r="U73" s="967"/>
      <c r="V73" s="967">
        <v>154</v>
      </c>
      <c r="W73" s="967"/>
      <c r="X73" s="967"/>
      <c r="Y73" s="967"/>
      <c r="Z73" s="967"/>
      <c r="AA73" s="967">
        <v>11</v>
      </c>
      <c r="AB73" s="967"/>
      <c r="AC73" s="967"/>
      <c r="AD73" s="967"/>
      <c r="AE73" s="967"/>
      <c r="AF73" s="967">
        <v>11</v>
      </c>
      <c r="AG73" s="967"/>
      <c r="AH73" s="967"/>
      <c r="AI73" s="967"/>
      <c r="AJ73" s="967"/>
      <c r="AK73" s="967">
        <v>35</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456</v>
      </c>
      <c r="R74" s="967"/>
      <c r="S74" s="967"/>
      <c r="T74" s="967"/>
      <c r="U74" s="967"/>
      <c r="V74" s="967">
        <v>447</v>
      </c>
      <c r="W74" s="967"/>
      <c r="X74" s="967"/>
      <c r="Y74" s="967"/>
      <c r="Z74" s="967"/>
      <c r="AA74" s="967">
        <v>28</v>
      </c>
      <c r="AB74" s="967"/>
      <c r="AC74" s="967"/>
      <c r="AD74" s="967"/>
      <c r="AE74" s="967"/>
      <c r="AF74" s="967">
        <v>28</v>
      </c>
      <c r="AG74" s="967"/>
      <c r="AH74" s="967"/>
      <c r="AI74" s="967"/>
      <c r="AJ74" s="967"/>
      <c r="AK74" s="967" t="s">
        <v>542</v>
      </c>
      <c r="AL74" s="967"/>
      <c r="AM74" s="967"/>
      <c r="AN74" s="967"/>
      <c r="AO74" s="967"/>
      <c r="AP74" s="967">
        <v>649</v>
      </c>
      <c r="AQ74" s="967"/>
      <c r="AR74" s="967"/>
      <c r="AS74" s="967"/>
      <c r="AT74" s="967"/>
      <c r="AU74" s="967">
        <v>51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50</v>
      </c>
      <c r="R75" s="975"/>
      <c r="S75" s="975"/>
      <c r="T75" s="975"/>
      <c r="U75" s="976"/>
      <c r="V75" s="977">
        <v>45</v>
      </c>
      <c r="W75" s="975"/>
      <c r="X75" s="975"/>
      <c r="Y75" s="975"/>
      <c r="Z75" s="976"/>
      <c r="AA75" s="977">
        <v>5</v>
      </c>
      <c r="AB75" s="975"/>
      <c r="AC75" s="975"/>
      <c r="AD75" s="975"/>
      <c r="AE75" s="976"/>
      <c r="AF75" s="977">
        <v>5</v>
      </c>
      <c r="AG75" s="975"/>
      <c r="AH75" s="975"/>
      <c r="AI75" s="975"/>
      <c r="AJ75" s="976"/>
      <c r="AK75" s="977">
        <v>0</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548</v>
      </c>
      <c r="C76" s="971"/>
      <c r="D76" s="971"/>
      <c r="E76" s="971"/>
      <c r="F76" s="971"/>
      <c r="G76" s="971"/>
      <c r="H76" s="971"/>
      <c r="I76" s="971"/>
      <c r="J76" s="971"/>
      <c r="K76" s="971"/>
      <c r="L76" s="971"/>
      <c r="M76" s="971"/>
      <c r="N76" s="971"/>
      <c r="O76" s="971"/>
      <c r="P76" s="972"/>
      <c r="Q76" s="974">
        <v>5</v>
      </c>
      <c r="R76" s="975"/>
      <c r="S76" s="975"/>
      <c r="T76" s="975"/>
      <c r="U76" s="976"/>
      <c r="V76" s="977">
        <v>5</v>
      </c>
      <c r="W76" s="975"/>
      <c r="X76" s="975"/>
      <c r="Y76" s="975"/>
      <c r="Z76" s="976"/>
      <c r="AA76" s="977">
        <v>1</v>
      </c>
      <c r="AB76" s="975"/>
      <c r="AC76" s="975"/>
      <c r="AD76" s="975"/>
      <c r="AE76" s="976"/>
      <c r="AF76" s="977">
        <v>1</v>
      </c>
      <c r="AG76" s="975"/>
      <c r="AH76" s="975"/>
      <c r="AI76" s="975"/>
      <c r="AJ76" s="976"/>
      <c r="AK76" s="977">
        <v>0</v>
      </c>
      <c r="AL76" s="975"/>
      <c r="AM76" s="975"/>
      <c r="AN76" s="975"/>
      <c r="AO76" s="976"/>
      <c r="AP76" s="977">
        <v>0</v>
      </c>
      <c r="AQ76" s="975"/>
      <c r="AR76" s="975"/>
      <c r="AS76" s="975"/>
      <c r="AT76" s="976"/>
      <c r="AU76" s="977">
        <v>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549</v>
      </c>
      <c r="C77" s="971"/>
      <c r="D77" s="971"/>
      <c r="E77" s="971"/>
      <c r="F77" s="971"/>
      <c r="G77" s="971"/>
      <c r="H77" s="971"/>
      <c r="I77" s="971"/>
      <c r="J77" s="971"/>
      <c r="K77" s="971"/>
      <c r="L77" s="971"/>
      <c r="M77" s="971"/>
      <c r="N77" s="971"/>
      <c r="O77" s="971"/>
      <c r="P77" s="972"/>
      <c r="Q77" s="974">
        <v>62</v>
      </c>
      <c r="R77" s="975"/>
      <c r="S77" s="975"/>
      <c r="T77" s="975"/>
      <c r="U77" s="976"/>
      <c r="V77" s="977">
        <v>57</v>
      </c>
      <c r="W77" s="975"/>
      <c r="X77" s="975"/>
      <c r="Y77" s="975"/>
      <c r="Z77" s="976"/>
      <c r="AA77" s="977">
        <v>12</v>
      </c>
      <c r="AB77" s="975"/>
      <c r="AC77" s="975"/>
      <c r="AD77" s="975"/>
      <c r="AE77" s="976"/>
      <c r="AF77" s="977">
        <v>12</v>
      </c>
      <c r="AG77" s="975"/>
      <c r="AH77" s="975"/>
      <c r="AI77" s="975"/>
      <c r="AJ77" s="976"/>
      <c r="AK77" s="977" t="s">
        <v>542</v>
      </c>
      <c r="AL77" s="975"/>
      <c r="AM77" s="975"/>
      <c r="AN77" s="975"/>
      <c r="AO77" s="976"/>
      <c r="AP77" s="977">
        <v>0</v>
      </c>
      <c r="AQ77" s="975"/>
      <c r="AR77" s="975"/>
      <c r="AS77" s="975"/>
      <c r="AT77" s="976"/>
      <c r="AU77" s="977">
        <v>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550</v>
      </c>
      <c r="C78" s="971"/>
      <c r="D78" s="971"/>
      <c r="E78" s="971"/>
      <c r="F78" s="971"/>
      <c r="G78" s="971"/>
      <c r="H78" s="971"/>
      <c r="I78" s="971"/>
      <c r="J78" s="971"/>
      <c r="K78" s="971"/>
      <c r="L78" s="971"/>
      <c r="M78" s="971"/>
      <c r="N78" s="971"/>
      <c r="O78" s="971"/>
      <c r="P78" s="972"/>
      <c r="Q78" s="973">
        <v>146</v>
      </c>
      <c r="R78" s="967"/>
      <c r="S78" s="967"/>
      <c r="T78" s="967"/>
      <c r="U78" s="967"/>
      <c r="V78" s="967">
        <v>129</v>
      </c>
      <c r="W78" s="967"/>
      <c r="X78" s="967"/>
      <c r="Y78" s="967"/>
      <c r="Z78" s="967"/>
      <c r="AA78" s="967">
        <v>17</v>
      </c>
      <c r="AB78" s="967"/>
      <c r="AC78" s="967"/>
      <c r="AD78" s="967"/>
      <c r="AE78" s="967"/>
      <c r="AF78" s="967">
        <v>17</v>
      </c>
      <c r="AG78" s="967"/>
      <c r="AH78" s="967"/>
      <c r="AI78" s="967"/>
      <c r="AJ78" s="967"/>
      <c r="AK78" s="967">
        <v>0</v>
      </c>
      <c r="AL78" s="967"/>
      <c r="AM78" s="967"/>
      <c r="AN78" s="967"/>
      <c r="AO78" s="967"/>
      <c r="AP78" s="967">
        <v>0</v>
      </c>
      <c r="AQ78" s="967"/>
      <c r="AR78" s="967"/>
      <c r="AS78" s="967"/>
      <c r="AT78" s="967"/>
      <c r="AU78" s="967">
        <v>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551</v>
      </c>
      <c r="C79" s="971"/>
      <c r="D79" s="971"/>
      <c r="E79" s="971"/>
      <c r="F79" s="971"/>
      <c r="G79" s="971"/>
      <c r="H79" s="971"/>
      <c r="I79" s="971"/>
      <c r="J79" s="971"/>
      <c r="K79" s="971"/>
      <c r="L79" s="971"/>
      <c r="M79" s="971"/>
      <c r="N79" s="971"/>
      <c r="O79" s="971"/>
      <c r="P79" s="972"/>
      <c r="Q79" s="973">
        <v>97</v>
      </c>
      <c r="R79" s="967"/>
      <c r="S79" s="967"/>
      <c r="T79" s="967"/>
      <c r="U79" s="967"/>
      <c r="V79" s="967">
        <v>95</v>
      </c>
      <c r="W79" s="967"/>
      <c r="X79" s="967"/>
      <c r="Y79" s="967"/>
      <c r="Z79" s="967"/>
      <c r="AA79" s="967">
        <v>3</v>
      </c>
      <c r="AB79" s="967"/>
      <c r="AC79" s="967"/>
      <c r="AD79" s="967"/>
      <c r="AE79" s="967"/>
      <c r="AF79" s="967">
        <v>3</v>
      </c>
      <c r="AG79" s="967"/>
      <c r="AH79" s="967"/>
      <c r="AI79" s="967"/>
      <c r="AJ79" s="967"/>
      <c r="AK79" s="967">
        <v>2</v>
      </c>
      <c r="AL79" s="967"/>
      <c r="AM79" s="967"/>
      <c r="AN79" s="967"/>
      <c r="AO79" s="967"/>
      <c r="AP79" s="967">
        <v>0</v>
      </c>
      <c r="AQ79" s="967"/>
      <c r="AR79" s="967"/>
      <c r="AS79" s="967"/>
      <c r="AT79" s="967"/>
      <c r="AU79" s="967">
        <v>0</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552</v>
      </c>
      <c r="C80" s="971"/>
      <c r="D80" s="971"/>
      <c r="E80" s="971"/>
      <c r="F80" s="971"/>
      <c r="G80" s="971"/>
      <c r="H80" s="971"/>
      <c r="I80" s="971"/>
      <c r="J80" s="971"/>
      <c r="K80" s="971"/>
      <c r="L80" s="971"/>
      <c r="M80" s="971"/>
      <c r="N80" s="971"/>
      <c r="O80" s="971"/>
      <c r="P80" s="972"/>
      <c r="Q80" s="973">
        <v>140783</v>
      </c>
      <c r="R80" s="967"/>
      <c r="S80" s="967"/>
      <c r="T80" s="967"/>
      <c r="U80" s="967"/>
      <c r="V80" s="967">
        <v>138611</v>
      </c>
      <c r="W80" s="967"/>
      <c r="X80" s="967"/>
      <c r="Y80" s="967"/>
      <c r="Z80" s="967"/>
      <c r="AA80" s="967">
        <v>2172</v>
      </c>
      <c r="AB80" s="967"/>
      <c r="AC80" s="967"/>
      <c r="AD80" s="967"/>
      <c r="AE80" s="967"/>
      <c r="AF80" s="967">
        <v>2172</v>
      </c>
      <c r="AG80" s="967"/>
      <c r="AH80" s="967"/>
      <c r="AI80" s="967"/>
      <c r="AJ80" s="967"/>
      <c r="AK80" s="967">
        <v>97</v>
      </c>
      <c r="AL80" s="967"/>
      <c r="AM80" s="967"/>
      <c r="AN80" s="967"/>
      <c r="AO80" s="967"/>
      <c r="AP80" s="967" t="s">
        <v>542</v>
      </c>
      <c r="AQ80" s="967"/>
      <c r="AR80" s="967"/>
      <c r="AS80" s="967"/>
      <c r="AT80" s="967"/>
      <c r="AU80" s="967">
        <v>0</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553</v>
      </c>
      <c r="C81" s="971"/>
      <c r="D81" s="971"/>
      <c r="E81" s="971"/>
      <c r="F81" s="971"/>
      <c r="G81" s="971"/>
      <c r="H81" s="971"/>
      <c r="I81" s="971"/>
      <c r="J81" s="971"/>
      <c r="K81" s="971"/>
      <c r="L81" s="971"/>
      <c r="M81" s="971"/>
      <c r="N81" s="971"/>
      <c r="O81" s="971"/>
      <c r="P81" s="972"/>
      <c r="Q81" s="973">
        <v>306</v>
      </c>
      <c r="R81" s="967"/>
      <c r="S81" s="967"/>
      <c r="T81" s="967"/>
      <c r="U81" s="967"/>
      <c r="V81" s="967">
        <v>287</v>
      </c>
      <c r="W81" s="967"/>
      <c r="X81" s="967"/>
      <c r="Y81" s="967"/>
      <c r="Z81" s="967"/>
      <c r="AA81" s="967">
        <v>18</v>
      </c>
      <c r="AB81" s="967"/>
      <c r="AC81" s="967"/>
      <c r="AD81" s="967"/>
      <c r="AE81" s="967"/>
      <c r="AF81" s="967">
        <v>18</v>
      </c>
      <c r="AG81" s="967"/>
      <c r="AH81" s="967"/>
      <c r="AI81" s="967"/>
      <c r="AJ81" s="967"/>
      <c r="AK81" s="967">
        <v>13</v>
      </c>
      <c r="AL81" s="967"/>
      <c r="AM81" s="967"/>
      <c r="AN81" s="967"/>
      <c r="AO81" s="967"/>
      <c r="AP81" s="967">
        <v>0</v>
      </c>
      <c r="AQ81" s="967"/>
      <c r="AR81" s="967"/>
      <c r="AS81" s="967"/>
      <c r="AT81" s="967"/>
      <c r="AU81" s="967">
        <v>0</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554</v>
      </c>
      <c r="C82" s="971"/>
      <c r="D82" s="971"/>
      <c r="E82" s="971"/>
      <c r="F82" s="971"/>
      <c r="G82" s="971"/>
      <c r="H82" s="971"/>
      <c r="I82" s="971"/>
      <c r="J82" s="971"/>
      <c r="K82" s="971"/>
      <c r="L82" s="971"/>
      <c r="M82" s="971"/>
      <c r="N82" s="971"/>
      <c r="O82" s="971"/>
      <c r="P82" s="972"/>
      <c r="Q82" s="973">
        <v>725</v>
      </c>
      <c r="R82" s="967"/>
      <c r="S82" s="967"/>
      <c r="T82" s="967"/>
      <c r="U82" s="967"/>
      <c r="V82" s="967">
        <v>725</v>
      </c>
      <c r="W82" s="967"/>
      <c r="X82" s="967"/>
      <c r="Y82" s="967"/>
      <c r="Z82" s="967"/>
      <c r="AA82" s="967">
        <v>0</v>
      </c>
      <c r="AB82" s="967"/>
      <c r="AC82" s="967"/>
      <c r="AD82" s="967"/>
      <c r="AE82" s="967"/>
      <c r="AF82" s="967">
        <v>0</v>
      </c>
      <c r="AG82" s="967"/>
      <c r="AH82" s="967"/>
      <c r="AI82" s="967"/>
      <c r="AJ82" s="967"/>
      <c r="AK82" s="967">
        <v>13</v>
      </c>
      <c r="AL82" s="967"/>
      <c r="AM82" s="967"/>
      <c r="AN82" s="967"/>
      <c r="AO82" s="967"/>
      <c r="AP82" s="967">
        <v>0</v>
      </c>
      <c r="AQ82" s="967"/>
      <c r="AR82" s="967"/>
      <c r="AS82" s="967"/>
      <c r="AT82" s="967"/>
      <c r="AU82" s="967">
        <v>0</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3783</v>
      </c>
      <c r="AG88" s="955"/>
      <c r="AH88" s="955"/>
      <c r="AI88" s="955"/>
      <c r="AJ88" s="955"/>
      <c r="AK88" s="959"/>
      <c r="AL88" s="959"/>
      <c r="AM88" s="959"/>
      <c r="AN88" s="959"/>
      <c r="AO88" s="959"/>
      <c r="AP88" s="955">
        <v>2467</v>
      </c>
      <c r="AQ88" s="955"/>
      <c r="AR88" s="955"/>
      <c r="AS88" s="955"/>
      <c r="AT88" s="955"/>
      <c r="AU88" s="955">
        <v>1375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65</v>
      </c>
      <c r="CS102" s="947"/>
      <c r="CT102" s="947"/>
      <c r="CU102" s="947"/>
      <c r="CV102" s="948"/>
      <c r="CW102" s="946">
        <v>5</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282</v>
      </c>
      <c r="AG109" s="888"/>
      <c r="AH109" s="888"/>
      <c r="AI109" s="888"/>
      <c r="AJ109" s="889"/>
      <c r="AK109" s="890" t="s">
        <v>281</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282</v>
      </c>
      <c r="BW109" s="888"/>
      <c r="BX109" s="888"/>
      <c r="BY109" s="888"/>
      <c r="BZ109" s="889"/>
      <c r="CA109" s="890" t="s">
        <v>281</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282</v>
      </c>
      <c r="DM109" s="888"/>
      <c r="DN109" s="888"/>
      <c r="DO109" s="888"/>
      <c r="DP109" s="889"/>
      <c r="DQ109" s="890" t="s">
        <v>281</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1133030</v>
      </c>
      <c r="AB110" s="873"/>
      <c r="AC110" s="873"/>
      <c r="AD110" s="873"/>
      <c r="AE110" s="874"/>
      <c r="AF110" s="875">
        <v>1169761</v>
      </c>
      <c r="AG110" s="873"/>
      <c r="AH110" s="873"/>
      <c r="AI110" s="873"/>
      <c r="AJ110" s="874"/>
      <c r="AK110" s="875">
        <v>1196475</v>
      </c>
      <c r="AL110" s="873"/>
      <c r="AM110" s="873"/>
      <c r="AN110" s="873"/>
      <c r="AO110" s="874"/>
      <c r="AP110" s="876">
        <v>23.2</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12483111</v>
      </c>
      <c r="BR110" s="800"/>
      <c r="BS110" s="800"/>
      <c r="BT110" s="800"/>
      <c r="BU110" s="800"/>
      <c r="BV110" s="800">
        <v>12496293</v>
      </c>
      <c r="BW110" s="800"/>
      <c r="BX110" s="800"/>
      <c r="BY110" s="800"/>
      <c r="BZ110" s="800"/>
      <c r="CA110" s="800">
        <v>13462773</v>
      </c>
      <c r="CB110" s="800"/>
      <c r="CC110" s="800"/>
      <c r="CD110" s="800"/>
      <c r="CE110" s="800"/>
      <c r="CF110" s="861">
        <v>260.8</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5605</v>
      </c>
      <c r="BR111" s="771"/>
      <c r="BS111" s="771"/>
      <c r="BT111" s="771"/>
      <c r="BU111" s="771"/>
      <c r="BV111" s="771">
        <v>1870</v>
      </c>
      <c r="BW111" s="771"/>
      <c r="BX111" s="771"/>
      <c r="BY111" s="771"/>
      <c r="BZ111" s="771"/>
      <c r="CA111" s="771" t="s">
        <v>108</v>
      </c>
      <c r="CB111" s="771"/>
      <c r="CC111" s="771"/>
      <c r="CD111" s="771"/>
      <c r="CE111" s="771"/>
      <c r="CF111" s="848" t="s">
        <v>108</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108</v>
      </c>
      <c r="DH111" s="771"/>
      <c r="DI111" s="771"/>
      <c r="DJ111" s="771"/>
      <c r="DK111" s="771"/>
      <c r="DL111" s="771" t="s">
        <v>108</v>
      </c>
      <c r="DM111" s="771"/>
      <c r="DN111" s="771"/>
      <c r="DO111" s="771"/>
      <c r="DP111" s="771"/>
      <c r="DQ111" s="771" t="s">
        <v>108</v>
      </c>
      <c r="DR111" s="771"/>
      <c r="DS111" s="771"/>
      <c r="DT111" s="771"/>
      <c r="DU111" s="771"/>
      <c r="DV111" s="823" t="s">
        <v>108</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1622302</v>
      </c>
      <c r="BR112" s="771"/>
      <c r="BS112" s="771"/>
      <c r="BT112" s="771"/>
      <c r="BU112" s="771"/>
      <c r="BV112" s="771">
        <v>1385935</v>
      </c>
      <c r="BW112" s="771"/>
      <c r="BX112" s="771"/>
      <c r="BY112" s="771"/>
      <c r="BZ112" s="771"/>
      <c r="CA112" s="771">
        <v>1349793</v>
      </c>
      <c r="CB112" s="771"/>
      <c r="CC112" s="771"/>
      <c r="CD112" s="771"/>
      <c r="CE112" s="771"/>
      <c r="CF112" s="848">
        <v>26.1</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146779</v>
      </c>
      <c r="AB113" s="909"/>
      <c r="AC113" s="909"/>
      <c r="AD113" s="909"/>
      <c r="AE113" s="910"/>
      <c r="AF113" s="911">
        <v>157543</v>
      </c>
      <c r="AG113" s="909"/>
      <c r="AH113" s="909"/>
      <c r="AI113" s="909"/>
      <c r="AJ113" s="910"/>
      <c r="AK113" s="911">
        <v>168210</v>
      </c>
      <c r="AL113" s="909"/>
      <c r="AM113" s="909"/>
      <c r="AN113" s="909"/>
      <c r="AO113" s="910"/>
      <c r="AP113" s="912">
        <v>3.3</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1524348</v>
      </c>
      <c r="BR113" s="771"/>
      <c r="BS113" s="771"/>
      <c r="BT113" s="771"/>
      <c r="BU113" s="771"/>
      <c r="BV113" s="771">
        <v>1454902</v>
      </c>
      <c r="BW113" s="771"/>
      <c r="BX113" s="771"/>
      <c r="BY113" s="771"/>
      <c r="BZ113" s="771"/>
      <c r="CA113" s="771">
        <v>1374718</v>
      </c>
      <c r="CB113" s="771"/>
      <c r="CC113" s="771"/>
      <c r="CD113" s="771"/>
      <c r="CE113" s="771"/>
      <c r="CF113" s="848">
        <v>26.6</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108</v>
      </c>
      <c r="DH113" s="784"/>
      <c r="DI113" s="784"/>
      <c r="DJ113" s="784"/>
      <c r="DK113" s="785"/>
      <c r="DL113" s="786" t="s">
        <v>108</v>
      </c>
      <c r="DM113" s="784"/>
      <c r="DN113" s="784"/>
      <c r="DO113" s="784"/>
      <c r="DP113" s="785"/>
      <c r="DQ113" s="786" t="s">
        <v>108</v>
      </c>
      <c r="DR113" s="784"/>
      <c r="DS113" s="784"/>
      <c r="DT113" s="784"/>
      <c r="DU113" s="785"/>
      <c r="DV113" s="754" t="s">
        <v>108</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76715</v>
      </c>
      <c r="AB114" s="784"/>
      <c r="AC114" s="784"/>
      <c r="AD114" s="784"/>
      <c r="AE114" s="785"/>
      <c r="AF114" s="786">
        <v>75379</v>
      </c>
      <c r="AG114" s="784"/>
      <c r="AH114" s="784"/>
      <c r="AI114" s="784"/>
      <c r="AJ114" s="785"/>
      <c r="AK114" s="786">
        <v>85418</v>
      </c>
      <c r="AL114" s="784"/>
      <c r="AM114" s="784"/>
      <c r="AN114" s="784"/>
      <c r="AO114" s="785"/>
      <c r="AP114" s="754">
        <v>1.7</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2059174</v>
      </c>
      <c r="BR114" s="771"/>
      <c r="BS114" s="771"/>
      <c r="BT114" s="771"/>
      <c r="BU114" s="771"/>
      <c r="BV114" s="771">
        <v>1888202</v>
      </c>
      <c r="BW114" s="771"/>
      <c r="BX114" s="771"/>
      <c r="BY114" s="771"/>
      <c r="BZ114" s="771"/>
      <c r="CA114" s="771">
        <v>1735784</v>
      </c>
      <c r="CB114" s="771"/>
      <c r="CC114" s="771"/>
      <c r="CD114" s="771"/>
      <c r="CE114" s="771"/>
      <c r="CF114" s="848">
        <v>33.6</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5605</v>
      </c>
      <c r="DH114" s="784"/>
      <c r="DI114" s="784"/>
      <c r="DJ114" s="784"/>
      <c r="DK114" s="785"/>
      <c r="DL114" s="786">
        <v>1870</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3729</v>
      </c>
      <c r="AB115" s="909"/>
      <c r="AC115" s="909"/>
      <c r="AD115" s="909"/>
      <c r="AE115" s="910"/>
      <c r="AF115" s="911">
        <v>3735</v>
      </c>
      <c r="AG115" s="909"/>
      <c r="AH115" s="909"/>
      <c r="AI115" s="909"/>
      <c r="AJ115" s="910"/>
      <c r="AK115" s="911">
        <v>1870</v>
      </c>
      <c r="AL115" s="909"/>
      <c r="AM115" s="909"/>
      <c r="AN115" s="909"/>
      <c r="AO115" s="910"/>
      <c r="AP115" s="912">
        <v>0</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108</v>
      </c>
      <c r="BR115" s="771"/>
      <c r="BS115" s="771"/>
      <c r="BT115" s="771"/>
      <c r="BU115" s="771"/>
      <c r="BV115" s="771" t="s">
        <v>108</v>
      </c>
      <c r="BW115" s="771"/>
      <c r="BX115" s="771"/>
      <c r="BY115" s="771"/>
      <c r="BZ115" s="771"/>
      <c r="CA115" s="771" t="s">
        <v>108</v>
      </c>
      <c r="CB115" s="771"/>
      <c r="CC115" s="771"/>
      <c r="CD115" s="771"/>
      <c r="CE115" s="771"/>
      <c r="CF115" s="848" t="s">
        <v>108</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108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v>
      </c>
      <c r="AB116" s="784"/>
      <c r="AC116" s="784"/>
      <c r="AD116" s="784"/>
      <c r="AE116" s="785"/>
      <c r="AF116" s="786">
        <v>1</v>
      </c>
      <c r="AG116" s="784"/>
      <c r="AH116" s="784"/>
      <c r="AI116" s="784"/>
      <c r="AJ116" s="785"/>
      <c r="AK116" s="786">
        <v>97</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1360254</v>
      </c>
      <c r="AB117" s="895"/>
      <c r="AC117" s="895"/>
      <c r="AD117" s="895"/>
      <c r="AE117" s="896"/>
      <c r="AF117" s="898">
        <v>1406419</v>
      </c>
      <c r="AG117" s="895"/>
      <c r="AH117" s="895"/>
      <c r="AI117" s="895"/>
      <c r="AJ117" s="896"/>
      <c r="AK117" s="898">
        <v>1452070</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427</v>
      </c>
      <c r="BR117" s="858"/>
      <c r="BS117" s="858"/>
      <c r="BT117" s="858"/>
      <c r="BU117" s="858"/>
      <c r="BV117" s="858" t="s">
        <v>427</v>
      </c>
      <c r="BW117" s="858"/>
      <c r="BX117" s="858"/>
      <c r="BY117" s="858"/>
      <c r="BZ117" s="858"/>
      <c r="CA117" s="858" t="s">
        <v>427</v>
      </c>
      <c r="CB117" s="858"/>
      <c r="CC117" s="858"/>
      <c r="CD117" s="858"/>
      <c r="CE117" s="858"/>
      <c r="CF117" s="848" t="s">
        <v>427</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427</v>
      </c>
      <c r="DH117" s="784"/>
      <c r="DI117" s="784"/>
      <c r="DJ117" s="784"/>
      <c r="DK117" s="785"/>
      <c r="DL117" s="786" t="s">
        <v>427</v>
      </c>
      <c r="DM117" s="784"/>
      <c r="DN117" s="784"/>
      <c r="DO117" s="784"/>
      <c r="DP117" s="785"/>
      <c r="DQ117" s="786" t="s">
        <v>427</v>
      </c>
      <c r="DR117" s="784"/>
      <c r="DS117" s="784"/>
      <c r="DT117" s="784"/>
      <c r="DU117" s="785"/>
      <c r="DV117" s="754" t="s">
        <v>427</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282</v>
      </c>
      <c r="AG118" s="888"/>
      <c r="AH118" s="888"/>
      <c r="AI118" s="888"/>
      <c r="AJ118" s="889"/>
      <c r="AK118" s="890" t="s">
        <v>281</v>
      </c>
      <c r="AL118" s="888"/>
      <c r="AM118" s="888"/>
      <c r="AN118" s="888"/>
      <c r="AO118" s="889"/>
      <c r="AP118" s="891" t="s">
        <v>400</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429</v>
      </c>
      <c r="BP118" s="838"/>
      <c r="BQ118" s="857">
        <v>17694540</v>
      </c>
      <c r="BR118" s="858"/>
      <c r="BS118" s="858"/>
      <c r="BT118" s="858"/>
      <c r="BU118" s="858"/>
      <c r="BV118" s="858">
        <v>17227202</v>
      </c>
      <c r="BW118" s="858"/>
      <c r="BX118" s="858"/>
      <c r="BY118" s="858"/>
      <c r="BZ118" s="858"/>
      <c r="CA118" s="858">
        <v>17923068</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108</v>
      </c>
      <c r="AB119" s="873"/>
      <c r="AC119" s="873"/>
      <c r="AD119" s="873"/>
      <c r="AE119" s="874"/>
      <c r="AF119" s="875" t="s">
        <v>108</v>
      </c>
      <c r="AG119" s="873"/>
      <c r="AH119" s="873"/>
      <c r="AI119" s="873"/>
      <c r="AJ119" s="874"/>
      <c r="AK119" s="875" t="s">
        <v>108</v>
      </c>
      <c r="AL119" s="873"/>
      <c r="AM119" s="873"/>
      <c r="AN119" s="873"/>
      <c r="AO119" s="874"/>
      <c r="AP119" s="876" t="s">
        <v>108</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2306059</v>
      </c>
      <c r="BR119" s="800"/>
      <c r="BS119" s="800"/>
      <c r="BT119" s="800"/>
      <c r="BU119" s="800"/>
      <c r="BV119" s="800">
        <v>2354625</v>
      </c>
      <c r="BW119" s="800"/>
      <c r="BX119" s="800"/>
      <c r="BY119" s="800"/>
      <c r="BZ119" s="800"/>
      <c r="CA119" s="800">
        <v>2465910</v>
      </c>
      <c r="CB119" s="800"/>
      <c r="CC119" s="800"/>
      <c r="CD119" s="800"/>
      <c r="CE119" s="800"/>
      <c r="CF119" s="861">
        <v>47.8</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108</v>
      </c>
      <c r="AB120" s="784"/>
      <c r="AC120" s="784"/>
      <c r="AD120" s="784"/>
      <c r="AE120" s="785"/>
      <c r="AF120" s="786" t="s">
        <v>108</v>
      </c>
      <c r="AG120" s="784"/>
      <c r="AH120" s="784"/>
      <c r="AI120" s="784"/>
      <c r="AJ120" s="785"/>
      <c r="AK120" s="786" t="s">
        <v>108</v>
      </c>
      <c r="AL120" s="784"/>
      <c r="AM120" s="784"/>
      <c r="AN120" s="784"/>
      <c r="AO120" s="785"/>
      <c r="AP120" s="754" t="s">
        <v>108</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16693</v>
      </c>
      <c r="BR120" s="771"/>
      <c r="BS120" s="771"/>
      <c r="BT120" s="771"/>
      <c r="BU120" s="771"/>
      <c r="BV120" s="771">
        <v>13355</v>
      </c>
      <c r="BW120" s="771"/>
      <c r="BX120" s="771"/>
      <c r="BY120" s="771"/>
      <c r="BZ120" s="771"/>
      <c r="CA120" s="771">
        <v>9988</v>
      </c>
      <c r="CB120" s="771"/>
      <c r="CC120" s="771"/>
      <c r="CD120" s="771"/>
      <c r="CE120" s="771"/>
      <c r="CF120" s="848">
        <v>0.2</v>
      </c>
      <c r="CG120" s="849"/>
      <c r="CH120" s="849"/>
      <c r="CI120" s="849"/>
      <c r="CJ120" s="849"/>
      <c r="CK120" s="850" t="s">
        <v>435</v>
      </c>
      <c r="CL120" s="810"/>
      <c r="CM120" s="810"/>
      <c r="CN120" s="810"/>
      <c r="CO120" s="811"/>
      <c r="CP120" s="854" t="s">
        <v>378</v>
      </c>
      <c r="CQ120" s="855"/>
      <c r="CR120" s="855"/>
      <c r="CS120" s="855"/>
      <c r="CT120" s="855"/>
      <c r="CU120" s="855"/>
      <c r="CV120" s="855"/>
      <c r="CW120" s="855"/>
      <c r="CX120" s="855"/>
      <c r="CY120" s="855"/>
      <c r="CZ120" s="855"/>
      <c r="DA120" s="855"/>
      <c r="DB120" s="855"/>
      <c r="DC120" s="855"/>
      <c r="DD120" s="855"/>
      <c r="DE120" s="855"/>
      <c r="DF120" s="856"/>
      <c r="DG120" s="799">
        <v>1227367</v>
      </c>
      <c r="DH120" s="800"/>
      <c r="DI120" s="800"/>
      <c r="DJ120" s="800"/>
      <c r="DK120" s="800"/>
      <c r="DL120" s="800">
        <v>1028478</v>
      </c>
      <c r="DM120" s="800"/>
      <c r="DN120" s="800"/>
      <c r="DO120" s="800"/>
      <c r="DP120" s="800"/>
      <c r="DQ120" s="800">
        <v>1034952</v>
      </c>
      <c r="DR120" s="800"/>
      <c r="DS120" s="800"/>
      <c r="DT120" s="800"/>
      <c r="DU120" s="800"/>
      <c r="DV120" s="801">
        <v>20</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108</v>
      </c>
      <c r="AB121" s="784"/>
      <c r="AC121" s="784"/>
      <c r="AD121" s="784"/>
      <c r="AE121" s="785"/>
      <c r="AF121" s="786" t="s">
        <v>108</v>
      </c>
      <c r="AG121" s="784"/>
      <c r="AH121" s="784"/>
      <c r="AI121" s="784"/>
      <c r="AJ121" s="785"/>
      <c r="AK121" s="786" t="s">
        <v>108</v>
      </c>
      <c r="AL121" s="784"/>
      <c r="AM121" s="784"/>
      <c r="AN121" s="784"/>
      <c r="AO121" s="785"/>
      <c r="AP121" s="754" t="s">
        <v>108</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10977923</v>
      </c>
      <c r="BR121" s="858"/>
      <c r="BS121" s="858"/>
      <c r="BT121" s="858"/>
      <c r="BU121" s="858"/>
      <c r="BV121" s="858">
        <v>10906548</v>
      </c>
      <c r="BW121" s="858"/>
      <c r="BX121" s="858"/>
      <c r="BY121" s="858"/>
      <c r="BZ121" s="858"/>
      <c r="CA121" s="858">
        <v>11419939</v>
      </c>
      <c r="CB121" s="858"/>
      <c r="CC121" s="858"/>
      <c r="CD121" s="858"/>
      <c r="CE121" s="858"/>
      <c r="CF121" s="859">
        <v>221.2</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188373</v>
      </c>
      <c r="DH121" s="771"/>
      <c r="DI121" s="771"/>
      <c r="DJ121" s="771"/>
      <c r="DK121" s="771"/>
      <c r="DL121" s="771">
        <v>184583</v>
      </c>
      <c r="DM121" s="771"/>
      <c r="DN121" s="771"/>
      <c r="DO121" s="771"/>
      <c r="DP121" s="771"/>
      <c r="DQ121" s="771">
        <v>180366</v>
      </c>
      <c r="DR121" s="771"/>
      <c r="DS121" s="771"/>
      <c r="DT121" s="771"/>
      <c r="DU121" s="771"/>
      <c r="DV121" s="823">
        <v>3.5</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3729</v>
      </c>
      <c r="AB122" s="784"/>
      <c r="AC122" s="784"/>
      <c r="AD122" s="784"/>
      <c r="AE122" s="785"/>
      <c r="AF122" s="786">
        <v>3735</v>
      </c>
      <c r="AG122" s="784"/>
      <c r="AH122" s="784"/>
      <c r="AI122" s="784"/>
      <c r="AJ122" s="785"/>
      <c r="AK122" s="786">
        <v>1870</v>
      </c>
      <c r="AL122" s="784"/>
      <c r="AM122" s="784"/>
      <c r="AN122" s="784"/>
      <c r="AO122" s="785"/>
      <c r="AP122" s="754">
        <v>0</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438</v>
      </c>
      <c r="BP122" s="838"/>
      <c r="BQ122" s="839">
        <v>13300675</v>
      </c>
      <c r="BR122" s="840"/>
      <c r="BS122" s="840"/>
      <c r="BT122" s="840"/>
      <c r="BU122" s="840"/>
      <c r="BV122" s="840">
        <v>13274528</v>
      </c>
      <c r="BW122" s="840"/>
      <c r="BX122" s="840"/>
      <c r="BY122" s="840"/>
      <c r="BZ122" s="840"/>
      <c r="CA122" s="840">
        <v>13895837</v>
      </c>
      <c r="CB122" s="840"/>
      <c r="CC122" s="840"/>
      <c r="CD122" s="840"/>
      <c r="CE122" s="840"/>
      <c r="CF122" s="743"/>
      <c r="CG122" s="744"/>
      <c r="CH122" s="744"/>
      <c r="CI122" s="744"/>
      <c r="CJ122" s="841"/>
      <c r="CK122" s="851"/>
      <c r="CL122" s="812"/>
      <c r="CM122" s="812"/>
      <c r="CN122" s="812"/>
      <c r="CO122" s="813"/>
      <c r="CP122" s="828" t="s">
        <v>384</v>
      </c>
      <c r="CQ122" s="829"/>
      <c r="CR122" s="829"/>
      <c r="CS122" s="829"/>
      <c r="CT122" s="829"/>
      <c r="CU122" s="829"/>
      <c r="CV122" s="829"/>
      <c r="CW122" s="829"/>
      <c r="CX122" s="829"/>
      <c r="CY122" s="829"/>
      <c r="CZ122" s="829"/>
      <c r="DA122" s="829"/>
      <c r="DB122" s="829"/>
      <c r="DC122" s="829"/>
      <c r="DD122" s="829"/>
      <c r="DE122" s="829"/>
      <c r="DF122" s="830"/>
      <c r="DG122" s="770">
        <v>101875</v>
      </c>
      <c r="DH122" s="771"/>
      <c r="DI122" s="771"/>
      <c r="DJ122" s="771"/>
      <c r="DK122" s="771"/>
      <c r="DL122" s="771">
        <v>82943</v>
      </c>
      <c r="DM122" s="771"/>
      <c r="DN122" s="771"/>
      <c r="DO122" s="771"/>
      <c r="DP122" s="771"/>
      <c r="DQ122" s="771">
        <v>64502</v>
      </c>
      <c r="DR122" s="771"/>
      <c r="DS122" s="771"/>
      <c r="DT122" s="771"/>
      <c r="DU122" s="771"/>
      <c r="DV122" s="823">
        <v>1.2</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86.1</v>
      </c>
      <c r="BR123" s="832"/>
      <c r="BS123" s="832"/>
      <c r="BT123" s="832"/>
      <c r="BU123" s="832"/>
      <c r="BV123" s="832">
        <v>78.3</v>
      </c>
      <c r="BW123" s="832"/>
      <c r="BX123" s="832"/>
      <c r="BY123" s="832"/>
      <c r="BZ123" s="832"/>
      <c r="CA123" s="832">
        <v>78</v>
      </c>
      <c r="CB123" s="832"/>
      <c r="CC123" s="832"/>
      <c r="CD123" s="832"/>
      <c r="CE123" s="832"/>
      <c r="CF123" s="730"/>
      <c r="CG123" s="731"/>
      <c r="CH123" s="731"/>
      <c r="CI123" s="731"/>
      <c r="CJ123" s="833"/>
      <c r="CK123" s="851"/>
      <c r="CL123" s="812"/>
      <c r="CM123" s="812"/>
      <c r="CN123" s="812"/>
      <c r="CO123" s="813"/>
      <c r="CP123" s="828" t="s">
        <v>377</v>
      </c>
      <c r="CQ123" s="829"/>
      <c r="CR123" s="829"/>
      <c r="CS123" s="829"/>
      <c r="CT123" s="829"/>
      <c r="CU123" s="829"/>
      <c r="CV123" s="829"/>
      <c r="CW123" s="829"/>
      <c r="CX123" s="829"/>
      <c r="CY123" s="829"/>
      <c r="CZ123" s="829"/>
      <c r="DA123" s="829"/>
      <c r="DB123" s="829"/>
      <c r="DC123" s="829"/>
      <c r="DD123" s="829"/>
      <c r="DE123" s="829"/>
      <c r="DF123" s="830"/>
      <c r="DG123" s="783">
        <v>50682</v>
      </c>
      <c r="DH123" s="784"/>
      <c r="DI123" s="784"/>
      <c r="DJ123" s="784"/>
      <c r="DK123" s="785"/>
      <c r="DL123" s="786">
        <v>55056</v>
      </c>
      <c r="DM123" s="784"/>
      <c r="DN123" s="784"/>
      <c r="DO123" s="784"/>
      <c r="DP123" s="785"/>
      <c r="DQ123" s="786">
        <v>50911</v>
      </c>
      <c r="DR123" s="784"/>
      <c r="DS123" s="784"/>
      <c r="DT123" s="784"/>
      <c r="DU123" s="785"/>
      <c r="DV123" s="754">
        <v>1</v>
      </c>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v>54005</v>
      </c>
      <c r="DH124" s="717"/>
      <c r="DI124" s="717"/>
      <c r="DJ124" s="717"/>
      <c r="DK124" s="718"/>
      <c r="DL124" s="719">
        <v>34875</v>
      </c>
      <c r="DM124" s="717"/>
      <c r="DN124" s="717"/>
      <c r="DO124" s="717"/>
      <c r="DP124" s="718"/>
      <c r="DQ124" s="719">
        <v>19062</v>
      </c>
      <c r="DR124" s="717"/>
      <c r="DS124" s="717"/>
      <c r="DT124" s="717"/>
      <c r="DU124" s="718"/>
      <c r="DV124" s="807">
        <v>0.4</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108</v>
      </c>
      <c r="AB126" s="784"/>
      <c r="AC126" s="784"/>
      <c r="AD126" s="784"/>
      <c r="AE126" s="785"/>
      <c r="AF126" s="786" t="s">
        <v>108</v>
      </c>
      <c r="AG126" s="784"/>
      <c r="AH126" s="784"/>
      <c r="AI126" s="784"/>
      <c r="AJ126" s="785"/>
      <c r="AK126" s="786" t="s">
        <v>108</v>
      </c>
      <c r="AL126" s="784"/>
      <c r="AM126" s="784"/>
      <c r="AN126" s="784"/>
      <c r="AO126" s="785"/>
      <c r="AP126" s="754" t="s">
        <v>108</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108</v>
      </c>
      <c r="DH126" s="771"/>
      <c r="DI126" s="771"/>
      <c r="DJ126" s="771"/>
      <c r="DK126" s="771"/>
      <c r="DL126" s="771" t="s">
        <v>108</v>
      </c>
      <c r="DM126" s="771"/>
      <c r="DN126" s="771"/>
      <c r="DO126" s="771"/>
      <c r="DP126" s="771"/>
      <c r="DQ126" s="771" t="s">
        <v>108</v>
      </c>
      <c r="DR126" s="771"/>
      <c r="DS126" s="771"/>
      <c r="DT126" s="771"/>
      <c r="DU126" s="771"/>
      <c r="DV126" s="823" t="s">
        <v>108</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108</v>
      </c>
      <c r="AB127" s="784"/>
      <c r="AC127" s="784"/>
      <c r="AD127" s="784"/>
      <c r="AE127" s="785"/>
      <c r="AF127" s="786" t="s">
        <v>108</v>
      </c>
      <c r="AG127" s="784"/>
      <c r="AH127" s="784"/>
      <c r="AI127" s="784"/>
      <c r="AJ127" s="785"/>
      <c r="AK127" s="786" t="s">
        <v>108</v>
      </c>
      <c r="AL127" s="784"/>
      <c r="AM127" s="784"/>
      <c r="AN127" s="784"/>
      <c r="AO127" s="785"/>
      <c r="AP127" s="754" t="s">
        <v>108</v>
      </c>
      <c r="AQ127" s="755"/>
      <c r="AR127" s="755"/>
      <c r="AS127" s="755"/>
      <c r="AT127" s="756"/>
      <c r="AU127" s="233"/>
      <c r="AV127" s="233"/>
      <c r="AW127" s="233"/>
      <c r="AX127" s="757" t="s">
        <v>449</v>
      </c>
      <c r="AY127" s="758"/>
      <c r="AZ127" s="758"/>
      <c r="BA127" s="758"/>
      <c r="BB127" s="758"/>
      <c r="BC127" s="758"/>
      <c r="BD127" s="758"/>
      <c r="BE127" s="759"/>
      <c r="BF127" s="760" t="s">
        <v>108</v>
      </c>
      <c r="BG127" s="761"/>
      <c r="BH127" s="761"/>
      <c r="BI127" s="761"/>
      <c r="BJ127" s="761"/>
      <c r="BK127" s="761"/>
      <c r="BL127" s="762"/>
      <c r="BM127" s="760">
        <v>14.35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108</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28359</v>
      </c>
      <c r="AB128" s="724"/>
      <c r="AC128" s="724"/>
      <c r="AD128" s="724"/>
      <c r="AE128" s="725"/>
      <c r="AF128" s="726">
        <v>3471</v>
      </c>
      <c r="AG128" s="724"/>
      <c r="AH128" s="724"/>
      <c r="AI128" s="724"/>
      <c r="AJ128" s="725"/>
      <c r="AK128" s="726">
        <v>3472</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108</v>
      </c>
      <c r="BG128" s="791"/>
      <c r="BH128" s="791"/>
      <c r="BI128" s="791"/>
      <c r="BJ128" s="791"/>
      <c r="BK128" s="791"/>
      <c r="BL128" s="792"/>
      <c r="BM128" s="790">
        <v>19.350000000000001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6040749</v>
      </c>
      <c r="AB129" s="784"/>
      <c r="AC129" s="784"/>
      <c r="AD129" s="784"/>
      <c r="AE129" s="785"/>
      <c r="AF129" s="786">
        <v>6034771</v>
      </c>
      <c r="AG129" s="784"/>
      <c r="AH129" s="784"/>
      <c r="AI129" s="784"/>
      <c r="AJ129" s="785"/>
      <c r="AK129" s="786">
        <v>6201914</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7.9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942721</v>
      </c>
      <c r="AB130" s="784"/>
      <c r="AC130" s="784"/>
      <c r="AD130" s="784"/>
      <c r="AE130" s="785"/>
      <c r="AF130" s="786">
        <v>991443</v>
      </c>
      <c r="AG130" s="784"/>
      <c r="AH130" s="784"/>
      <c r="AI130" s="784"/>
      <c r="AJ130" s="785"/>
      <c r="AK130" s="786">
        <v>1038970</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78</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5098028</v>
      </c>
      <c r="AB131" s="717"/>
      <c r="AC131" s="717"/>
      <c r="AD131" s="717"/>
      <c r="AE131" s="718"/>
      <c r="AF131" s="719">
        <v>5043328</v>
      </c>
      <c r="AG131" s="717"/>
      <c r="AH131" s="717"/>
      <c r="AI131" s="717"/>
      <c r="AJ131" s="718"/>
      <c r="AK131" s="719">
        <v>5162944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7.6338144870000004</v>
      </c>
      <c r="AB132" s="740"/>
      <c r="AC132" s="740"/>
      <c r="AD132" s="740"/>
      <c r="AE132" s="741"/>
      <c r="AF132" s="742">
        <v>8.1593939560000006</v>
      </c>
      <c r="AG132" s="740"/>
      <c r="AH132" s="740"/>
      <c r="AI132" s="740"/>
      <c r="AJ132" s="741"/>
      <c r="AK132" s="742">
        <v>7.9340004459999998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8.1999999999999993</v>
      </c>
      <c r="AB133" s="749"/>
      <c r="AC133" s="749"/>
      <c r="AD133" s="749"/>
      <c r="AE133" s="750"/>
      <c r="AF133" s="748">
        <v>7.9</v>
      </c>
      <c r="AG133" s="749"/>
      <c r="AH133" s="749"/>
      <c r="AI133" s="749"/>
      <c r="AJ133" s="750"/>
      <c r="AK133" s="748">
        <v>7.9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2" t="s">
        <v>465</v>
      </c>
      <c r="L7" s="254"/>
      <c r="M7" s="255" t="s">
        <v>466</v>
      </c>
      <c r="N7" s="256"/>
    </row>
    <row r="8" spans="1:16">
      <c r="A8" s="248"/>
      <c r="B8" s="244"/>
      <c r="C8" s="244"/>
      <c r="D8" s="244"/>
      <c r="E8" s="244"/>
      <c r="F8" s="244"/>
      <c r="G8" s="257"/>
      <c r="H8" s="258"/>
      <c r="I8" s="258"/>
      <c r="J8" s="259"/>
      <c r="K8" s="1123"/>
      <c r="L8" s="260" t="s">
        <v>467</v>
      </c>
      <c r="M8" s="261" t="s">
        <v>468</v>
      </c>
      <c r="N8" s="262" t="s">
        <v>469</v>
      </c>
    </row>
    <row r="9" spans="1:16">
      <c r="A9" s="248"/>
      <c r="B9" s="244"/>
      <c r="C9" s="244"/>
      <c r="D9" s="244"/>
      <c r="E9" s="244"/>
      <c r="F9" s="244"/>
      <c r="G9" s="1136" t="s">
        <v>470</v>
      </c>
      <c r="H9" s="1137"/>
      <c r="I9" s="1137"/>
      <c r="J9" s="1138"/>
      <c r="K9" s="263">
        <v>1843244</v>
      </c>
      <c r="L9" s="264">
        <v>106404</v>
      </c>
      <c r="M9" s="265">
        <v>80077</v>
      </c>
      <c r="N9" s="266">
        <v>32.9</v>
      </c>
    </row>
    <row r="10" spans="1:16">
      <c r="A10" s="248"/>
      <c r="B10" s="244"/>
      <c r="C10" s="244"/>
      <c r="D10" s="244"/>
      <c r="E10" s="244"/>
      <c r="F10" s="244"/>
      <c r="G10" s="1136" t="s">
        <v>471</v>
      </c>
      <c r="H10" s="1137"/>
      <c r="I10" s="1137"/>
      <c r="J10" s="1138"/>
      <c r="K10" s="267">
        <v>177988</v>
      </c>
      <c r="L10" s="268">
        <v>10275</v>
      </c>
      <c r="M10" s="269">
        <v>7955</v>
      </c>
      <c r="N10" s="270">
        <v>29.2</v>
      </c>
    </row>
    <row r="11" spans="1:16" ht="13.5" customHeight="1">
      <c r="A11" s="248"/>
      <c r="B11" s="244"/>
      <c r="C11" s="244"/>
      <c r="D11" s="244"/>
      <c r="E11" s="244"/>
      <c r="F11" s="244"/>
      <c r="G11" s="1136" t="s">
        <v>472</v>
      </c>
      <c r="H11" s="1137"/>
      <c r="I11" s="1137"/>
      <c r="J11" s="1138"/>
      <c r="K11" s="267">
        <v>44992</v>
      </c>
      <c r="L11" s="268">
        <v>2597</v>
      </c>
      <c r="M11" s="269">
        <v>10951</v>
      </c>
      <c r="N11" s="270">
        <v>-76.3</v>
      </c>
    </row>
    <row r="12" spans="1:16" ht="13.5" customHeight="1">
      <c r="A12" s="248"/>
      <c r="B12" s="244"/>
      <c r="C12" s="244"/>
      <c r="D12" s="244"/>
      <c r="E12" s="244"/>
      <c r="F12" s="244"/>
      <c r="G12" s="1136" t="s">
        <v>473</v>
      </c>
      <c r="H12" s="1137"/>
      <c r="I12" s="1137"/>
      <c r="J12" s="1138"/>
      <c r="K12" s="267">
        <v>85953</v>
      </c>
      <c r="L12" s="268">
        <v>4962</v>
      </c>
      <c r="M12" s="269">
        <v>416</v>
      </c>
      <c r="N12" s="270">
        <v>1092.8</v>
      </c>
    </row>
    <row r="13" spans="1:16" ht="13.5" customHeight="1">
      <c r="A13" s="248"/>
      <c r="B13" s="244"/>
      <c r="C13" s="244"/>
      <c r="D13" s="244"/>
      <c r="E13" s="244"/>
      <c r="F13" s="244"/>
      <c r="G13" s="1136" t="s">
        <v>474</v>
      </c>
      <c r="H13" s="1137"/>
      <c r="I13" s="1137"/>
      <c r="J13" s="1138"/>
      <c r="K13" s="267" t="s">
        <v>475</v>
      </c>
      <c r="L13" s="268" t="s">
        <v>475</v>
      </c>
      <c r="M13" s="269" t="s">
        <v>475</v>
      </c>
      <c r="N13" s="270" t="s">
        <v>475</v>
      </c>
    </row>
    <row r="14" spans="1:16" ht="13.5" customHeight="1">
      <c r="A14" s="248"/>
      <c r="B14" s="244"/>
      <c r="C14" s="244"/>
      <c r="D14" s="244"/>
      <c r="E14" s="244"/>
      <c r="F14" s="244"/>
      <c r="G14" s="1136" t="s">
        <v>476</v>
      </c>
      <c r="H14" s="1137"/>
      <c r="I14" s="1137"/>
      <c r="J14" s="1138"/>
      <c r="K14" s="267">
        <v>76703</v>
      </c>
      <c r="L14" s="268">
        <v>4428</v>
      </c>
      <c r="M14" s="269">
        <v>3811</v>
      </c>
      <c r="N14" s="270">
        <v>16.2</v>
      </c>
    </row>
    <row r="15" spans="1:16" ht="13.5" customHeight="1">
      <c r="A15" s="248"/>
      <c r="B15" s="244"/>
      <c r="C15" s="244"/>
      <c r="D15" s="244"/>
      <c r="E15" s="244"/>
      <c r="F15" s="244"/>
      <c r="G15" s="1136" t="s">
        <v>477</v>
      </c>
      <c r="H15" s="1137"/>
      <c r="I15" s="1137"/>
      <c r="J15" s="1138"/>
      <c r="K15" s="267">
        <v>24413</v>
      </c>
      <c r="L15" s="268">
        <v>1409</v>
      </c>
      <c r="M15" s="269">
        <v>1566</v>
      </c>
      <c r="N15" s="270">
        <v>-10</v>
      </c>
    </row>
    <row r="16" spans="1:16">
      <c r="A16" s="248"/>
      <c r="B16" s="244"/>
      <c r="C16" s="244"/>
      <c r="D16" s="244"/>
      <c r="E16" s="244"/>
      <c r="F16" s="244"/>
      <c r="G16" s="1139" t="s">
        <v>478</v>
      </c>
      <c r="H16" s="1140"/>
      <c r="I16" s="1140"/>
      <c r="J16" s="1141"/>
      <c r="K16" s="268">
        <v>-208889</v>
      </c>
      <c r="L16" s="268">
        <v>-12058</v>
      </c>
      <c r="M16" s="269">
        <v>-8208</v>
      </c>
      <c r="N16" s="270">
        <v>46.9</v>
      </c>
    </row>
    <row r="17" spans="1:16">
      <c r="A17" s="248"/>
      <c r="B17" s="244"/>
      <c r="C17" s="244"/>
      <c r="D17" s="244"/>
      <c r="E17" s="244"/>
      <c r="F17" s="244"/>
      <c r="G17" s="1139" t="s">
        <v>165</v>
      </c>
      <c r="H17" s="1140"/>
      <c r="I17" s="1140"/>
      <c r="J17" s="1141"/>
      <c r="K17" s="268">
        <v>2044404</v>
      </c>
      <c r="L17" s="268">
        <v>118017</v>
      </c>
      <c r="M17" s="269">
        <v>96567</v>
      </c>
      <c r="N17" s="270">
        <v>22.2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3" t="s">
        <v>483</v>
      </c>
      <c r="H21" s="1134"/>
      <c r="I21" s="1134"/>
      <c r="J21" s="1135"/>
      <c r="K21" s="280">
        <v>13.16</v>
      </c>
      <c r="L21" s="281">
        <v>8.9</v>
      </c>
      <c r="M21" s="282">
        <v>4.26</v>
      </c>
      <c r="N21" s="249"/>
      <c r="O21" s="283"/>
      <c r="P21" s="279"/>
    </row>
    <row r="22" spans="1:16" s="284" customFormat="1">
      <c r="A22" s="279"/>
      <c r="B22" s="249"/>
      <c r="C22" s="249"/>
      <c r="D22" s="249"/>
      <c r="E22" s="249"/>
      <c r="F22" s="249"/>
      <c r="G22" s="1133" t="s">
        <v>484</v>
      </c>
      <c r="H22" s="1134"/>
      <c r="I22" s="1134"/>
      <c r="J22" s="1135"/>
      <c r="K22" s="285">
        <v>94.8</v>
      </c>
      <c r="L22" s="286">
        <v>97.4</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2" t="s">
        <v>465</v>
      </c>
      <c r="L30" s="254"/>
      <c r="M30" s="255" t="s">
        <v>466</v>
      </c>
      <c r="N30" s="256"/>
    </row>
    <row r="31" spans="1:16">
      <c r="A31" s="248"/>
      <c r="B31" s="244"/>
      <c r="C31" s="244"/>
      <c r="D31" s="244"/>
      <c r="E31" s="244"/>
      <c r="F31" s="244"/>
      <c r="G31" s="257"/>
      <c r="H31" s="258"/>
      <c r="I31" s="258"/>
      <c r="J31" s="259"/>
      <c r="K31" s="1123"/>
      <c r="L31" s="260" t="s">
        <v>467</v>
      </c>
      <c r="M31" s="261" t="s">
        <v>468</v>
      </c>
      <c r="N31" s="262" t="s">
        <v>469</v>
      </c>
    </row>
    <row r="32" spans="1:16" ht="27" customHeight="1">
      <c r="A32" s="248"/>
      <c r="B32" s="244"/>
      <c r="C32" s="244"/>
      <c r="D32" s="244"/>
      <c r="E32" s="244"/>
      <c r="F32" s="244"/>
      <c r="G32" s="1124" t="s">
        <v>488</v>
      </c>
      <c r="H32" s="1125"/>
      <c r="I32" s="1125"/>
      <c r="J32" s="1126"/>
      <c r="K32" s="294">
        <v>1196475</v>
      </c>
      <c r="L32" s="294">
        <v>69069</v>
      </c>
      <c r="M32" s="295">
        <v>47101</v>
      </c>
      <c r="N32" s="296">
        <v>46.6</v>
      </c>
    </row>
    <row r="33" spans="1:16" ht="13.5" customHeight="1">
      <c r="A33" s="248"/>
      <c r="B33" s="244"/>
      <c r="C33" s="244"/>
      <c r="D33" s="244"/>
      <c r="E33" s="244"/>
      <c r="F33" s="244"/>
      <c r="G33" s="1124" t="s">
        <v>489</v>
      </c>
      <c r="H33" s="1125"/>
      <c r="I33" s="1125"/>
      <c r="J33" s="1126"/>
      <c r="K33" s="294" t="s">
        <v>475</v>
      </c>
      <c r="L33" s="294" t="s">
        <v>475</v>
      </c>
      <c r="M33" s="295" t="s">
        <v>475</v>
      </c>
      <c r="N33" s="296" t="s">
        <v>475</v>
      </c>
    </row>
    <row r="34" spans="1:16" ht="27" customHeight="1">
      <c r="A34" s="248"/>
      <c r="B34" s="244"/>
      <c r="C34" s="244"/>
      <c r="D34" s="244"/>
      <c r="E34" s="244"/>
      <c r="F34" s="244"/>
      <c r="G34" s="1124" t="s">
        <v>490</v>
      </c>
      <c r="H34" s="1125"/>
      <c r="I34" s="1125"/>
      <c r="J34" s="1126"/>
      <c r="K34" s="294" t="s">
        <v>475</v>
      </c>
      <c r="L34" s="294" t="s">
        <v>475</v>
      </c>
      <c r="M34" s="295">
        <v>22</v>
      </c>
      <c r="N34" s="296" t="s">
        <v>475</v>
      </c>
    </row>
    <row r="35" spans="1:16" ht="27" customHeight="1">
      <c r="A35" s="248"/>
      <c r="B35" s="244"/>
      <c r="C35" s="244"/>
      <c r="D35" s="244"/>
      <c r="E35" s="244"/>
      <c r="F35" s="244"/>
      <c r="G35" s="1124" t="s">
        <v>491</v>
      </c>
      <c r="H35" s="1125"/>
      <c r="I35" s="1125"/>
      <c r="J35" s="1126"/>
      <c r="K35" s="294">
        <v>168210</v>
      </c>
      <c r="L35" s="294">
        <v>9710</v>
      </c>
      <c r="M35" s="295">
        <v>14567</v>
      </c>
      <c r="N35" s="296">
        <v>-33.299999999999997</v>
      </c>
    </row>
    <row r="36" spans="1:16" ht="27" customHeight="1">
      <c r="A36" s="248"/>
      <c r="B36" s="244"/>
      <c r="C36" s="244"/>
      <c r="D36" s="244"/>
      <c r="E36" s="244"/>
      <c r="F36" s="244"/>
      <c r="G36" s="1124" t="s">
        <v>492</v>
      </c>
      <c r="H36" s="1125"/>
      <c r="I36" s="1125"/>
      <c r="J36" s="1126"/>
      <c r="K36" s="294">
        <v>85418</v>
      </c>
      <c r="L36" s="294">
        <v>4931</v>
      </c>
      <c r="M36" s="295">
        <v>3162</v>
      </c>
      <c r="N36" s="296">
        <v>55.9</v>
      </c>
    </row>
    <row r="37" spans="1:16" ht="13.5" customHeight="1">
      <c r="A37" s="248"/>
      <c r="B37" s="244"/>
      <c r="C37" s="244"/>
      <c r="D37" s="244"/>
      <c r="E37" s="244"/>
      <c r="F37" s="244"/>
      <c r="G37" s="1124" t="s">
        <v>493</v>
      </c>
      <c r="H37" s="1125"/>
      <c r="I37" s="1125"/>
      <c r="J37" s="1126"/>
      <c r="K37" s="294">
        <v>1870</v>
      </c>
      <c r="L37" s="294">
        <v>108</v>
      </c>
      <c r="M37" s="295">
        <v>1050</v>
      </c>
      <c r="N37" s="296">
        <v>-89.7</v>
      </c>
    </row>
    <row r="38" spans="1:16" ht="27" customHeight="1">
      <c r="A38" s="248"/>
      <c r="B38" s="244"/>
      <c r="C38" s="244"/>
      <c r="D38" s="244"/>
      <c r="E38" s="244"/>
      <c r="F38" s="244"/>
      <c r="G38" s="1127" t="s">
        <v>494</v>
      </c>
      <c r="H38" s="1128"/>
      <c r="I38" s="1128"/>
      <c r="J38" s="1129"/>
      <c r="K38" s="297">
        <v>97</v>
      </c>
      <c r="L38" s="297">
        <v>6</v>
      </c>
      <c r="M38" s="298">
        <v>8</v>
      </c>
      <c r="N38" s="299">
        <v>-25</v>
      </c>
      <c r="O38" s="293"/>
    </row>
    <row r="39" spans="1:16">
      <c r="A39" s="248"/>
      <c r="B39" s="244"/>
      <c r="C39" s="244"/>
      <c r="D39" s="244"/>
      <c r="E39" s="244"/>
      <c r="F39" s="244"/>
      <c r="G39" s="1127" t="s">
        <v>495</v>
      </c>
      <c r="H39" s="1128"/>
      <c r="I39" s="1128"/>
      <c r="J39" s="1129"/>
      <c r="K39" s="300">
        <v>-3472</v>
      </c>
      <c r="L39" s="300">
        <v>-200</v>
      </c>
      <c r="M39" s="301">
        <v>-3518</v>
      </c>
      <c r="N39" s="302">
        <v>-94.3</v>
      </c>
      <c r="O39" s="293"/>
    </row>
    <row r="40" spans="1:16" ht="27" customHeight="1">
      <c r="A40" s="248"/>
      <c r="B40" s="244"/>
      <c r="C40" s="244"/>
      <c r="D40" s="244"/>
      <c r="E40" s="244"/>
      <c r="F40" s="244"/>
      <c r="G40" s="1124" t="s">
        <v>496</v>
      </c>
      <c r="H40" s="1125"/>
      <c r="I40" s="1125"/>
      <c r="J40" s="1126"/>
      <c r="K40" s="300">
        <v>-1038970</v>
      </c>
      <c r="L40" s="300">
        <v>-59976</v>
      </c>
      <c r="M40" s="301">
        <v>-41712</v>
      </c>
      <c r="N40" s="302">
        <v>43.8</v>
      </c>
      <c r="O40" s="293"/>
    </row>
    <row r="41" spans="1:16">
      <c r="A41" s="248"/>
      <c r="B41" s="244"/>
      <c r="C41" s="244"/>
      <c r="D41" s="244"/>
      <c r="E41" s="244"/>
      <c r="F41" s="244"/>
      <c r="G41" s="1130" t="s">
        <v>276</v>
      </c>
      <c r="H41" s="1131"/>
      <c r="I41" s="1131"/>
      <c r="J41" s="1132"/>
      <c r="K41" s="294">
        <v>409628</v>
      </c>
      <c r="L41" s="300">
        <v>23646</v>
      </c>
      <c r="M41" s="301">
        <v>20682</v>
      </c>
      <c r="N41" s="302">
        <v>14.3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7" t="s">
        <v>465</v>
      </c>
      <c r="J49" s="1119" t="s">
        <v>500</v>
      </c>
      <c r="K49" s="1120"/>
      <c r="L49" s="1120"/>
      <c r="M49" s="1120"/>
      <c r="N49" s="1121"/>
    </row>
    <row r="50" spans="1:14">
      <c r="A50" s="248"/>
      <c r="B50" s="244"/>
      <c r="C50" s="244"/>
      <c r="D50" s="244"/>
      <c r="E50" s="244"/>
      <c r="F50" s="244"/>
      <c r="G50" s="312"/>
      <c r="H50" s="313"/>
      <c r="I50" s="1118"/>
      <c r="J50" s="314" t="s">
        <v>501</v>
      </c>
      <c r="K50" s="315" t="s">
        <v>502</v>
      </c>
      <c r="L50" s="316" t="s">
        <v>503</v>
      </c>
      <c r="M50" s="317" t="s">
        <v>504</v>
      </c>
      <c r="N50" s="318" t="s">
        <v>505</v>
      </c>
    </row>
    <row r="51" spans="1:14">
      <c r="A51" s="248"/>
      <c r="B51" s="244"/>
      <c r="C51" s="244"/>
      <c r="D51" s="244"/>
      <c r="E51" s="244"/>
      <c r="F51" s="244"/>
      <c r="G51" s="310" t="s">
        <v>506</v>
      </c>
      <c r="H51" s="311"/>
      <c r="I51" s="319">
        <v>1099278</v>
      </c>
      <c r="J51" s="320">
        <v>59488</v>
      </c>
      <c r="K51" s="321">
        <v>-32</v>
      </c>
      <c r="L51" s="322">
        <v>61557</v>
      </c>
      <c r="M51" s="323">
        <v>-4.9000000000000004</v>
      </c>
      <c r="N51" s="324">
        <v>-27.1</v>
      </c>
    </row>
    <row r="52" spans="1:14">
      <c r="A52" s="248"/>
      <c r="B52" s="244"/>
      <c r="C52" s="244"/>
      <c r="D52" s="244"/>
      <c r="E52" s="244"/>
      <c r="F52" s="244"/>
      <c r="G52" s="325"/>
      <c r="H52" s="326" t="s">
        <v>507</v>
      </c>
      <c r="I52" s="327">
        <v>749042</v>
      </c>
      <c r="J52" s="328">
        <v>40535</v>
      </c>
      <c r="K52" s="329">
        <v>-16.8</v>
      </c>
      <c r="L52" s="330">
        <v>32497</v>
      </c>
      <c r="M52" s="331">
        <v>1.8</v>
      </c>
      <c r="N52" s="332">
        <v>-18.600000000000001</v>
      </c>
    </row>
    <row r="53" spans="1:14">
      <c r="A53" s="248"/>
      <c r="B53" s="244"/>
      <c r="C53" s="244"/>
      <c r="D53" s="244"/>
      <c r="E53" s="244"/>
      <c r="F53" s="244"/>
      <c r="G53" s="310" t="s">
        <v>508</v>
      </c>
      <c r="H53" s="311"/>
      <c r="I53" s="319">
        <v>1939297</v>
      </c>
      <c r="J53" s="320">
        <v>106607</v>
      </c>
      <c r="K53" s="321">
        <v>79.2</v>
      </c>
      <c r="L53" s="322">
        <v>69806</v>
      </c>
      <c r="M53" s="323">
        <v>13.4</v>
      </c>
      <c r="N53" s="324">
        <v>65.8</v>
      </c>
    </row>
    <row r="54" spans="1:14">
      <c r="A54" s="248"/>
      <c r="B54" s="244"/>
      <c r="C54" s="244"/>
      <c r="D54" s="244"/>
      <c r="E54" s="244"/>
      <c r="F54" s="244"/>
      <c r="G54" s="325"/>
      <c r="H54" s="326" t="s">
        <v>507</v>
      </c>
      <c r="I54" s="327">
        <v>969398</v>
      </c>
      <c r="J54" s="328">
        <v>53290</v>
      </c>
      <c r="K54" s="329">
        <v>31.5</v>
      </c>
      <c r="L54" s="330">
        <v>32823</v>
      </c>
      <c r="M54" s="331">
        <v>1</v>
      </c>
      <c r="N54" s="332">
        <v>30.5</v>
      </c>
    </row>
    <row r="55" spans="1:14">
      <c r="A55" s="248"/>
      <c r="B55" s="244"/>
      <c r="C55" s="244"/>
      <c r="D55" s="244"/>
      <c r="E55" s="244"/>
      <c r="F55" s="244"/>
      <c r="G55" s="310" t="s">
        <v>509</v>
      </c>
      <c r="H55" s="311"/>
      <c r="I55" s="319">
        <v>1952053</v>
      </c>
      <c r="J55" s="320">
        <v>108069</v>
      </c>
      <c r="K55" s="321">
        <v>1.4</v>
      </c>
      <c r="L55" s="322">
        <v>74444</v>
      </c>
      <c r="M55" s="323">
        <v>6.6</v>
      </c>
      <c r="N55" s="324">
        <v>-5.2</v>
      </c>
    </row>
    <row r="56" spans="1:14">
      <c r="A56" s="248"/>
      <c r="B56" s="244"/>
      <c r="C56" s="244"/>
      <c r="D56" s="244"/>
      <c r="E56" s="244"/>
      <c r="F56" s="244"/>
      <c r="G56" s="325"/>
      <c r="H56" s="326" t="s">
        <v>507</v>
      </c>
      <c r="I56" s="327">
        <v>840646</v>
      </c>
      <c r="J56" s="328">
        <v>46540</v>
      </c>
      <c r="K56" s="329">
        <v>-12.7</v>
      </c>
      <c r="L56" s="330">
        <v>34175</v>
      </c>
      <c r="M56" s="331">
        <v>4.0999999999999996</v>
      </c>
      <c r="N56" s="332">
        <v>-16.8</v>
      </c>
    </row>
    <row r="57" spans="1:14">
      <c r="A57" s="248"/>
      <c r="B57" s="244"/>
      <c r="C57" s="244"/>
      <c r="D57" s="244"/>
      <c r="E57" s="244"/>
      <c r="F57" s="244"/>
      <c r="G57" s="310" t="s">
        <v>510</v>
      </c>
      <c r="H57" s="311"/>
      <c r="I57" s="319">
        <v>1905842</v>
      </c>
      <c r="J57" s="320">
        <v>107699</v>
      </c>
      <c r="K57" s="321">
        <v>-0.3</v>
      </c>
      <c r="L57" s="322">
        <v>85205</v>
      </c>
      <c r="M57" s="323">
        <v>14.5</v>
      </c>
      <c r="N57" s="324">
        <v>-14.8</v>
      </c>
    </row>
    <row r="58" spans="1:14">
      <c r="A58" s="248"/>
      <c r="B58" s="244"/>
      <c r="C58" s="244"/>
      <c r="D58" s="244"/>
      <c r="E58" s="244"/>
      <c r="F58" s="244"/>
      <c r="G58" s="325"/>
      <c r="H58" s="326" t="s">
        <v>507</v>
      </c>
      <c r="I58" s="327">
        <v>829536</v>
      </c>
      <c r="J58" s="328">
        <v>46877</v>
      </c>
      <c r="K58" s="329">
        <v>0.7</v>
      </c>
      <c r="L58" s="330">
        <v>38847</v>
      </c>
      <c r="M58" s="331">
        <v>13.7</v>
      </c>
      <c r="N58" s="332">
        <v>-13</v>
      </c>
    </row>
    <row r="59" spans="1:14">
      <c r="A59" s="248"/>
      <c r="B59" s="244"/>
      <c r="C59" s="244"/>
      <c r="D59" s="244"/>
      <c r="E59" s="244"/>
      <c r="F59" s="244"/>
      <c r="G59" s="310" t="s">
        <v>511</v>
      </c>
      <c r="H59" s="311"/>
      <c r="I59" s="319">
        <v>2796686</v>
      </c>
      <c r="J59" s="320">
        <v>161444</v>
      </c>
      <c r="K59" s="321">
        <v>49.9</v>
      </c>
      <c r="L59" s="322">
        <v>69469</v>
      </c>
      <c r="M59" s="323">
        <v>-18.5</v>
      </c>
      <c r="N59" s="324">
        <v>68.400000000000006</v>
      </c>
    </row>
    <row r="60" spans="1:14">
      <c r="A60" s="248"/>
      <c r="B60" s="244"/>
      <c r="C60" s="244"/>
      <c r="D60" s="244"/>
      <c r="E60" s="244"/>
      <c r="F60" s="244"/>
      <c r="G60" s="325"/>
      <c r="H60" s="326" t="s">
        <v>507</v>
      </c>
      <c r="I60" s="333">
        <v>1384720</v>
      </c>
      <c r="J60" s="328">
        <v>79935</v>
      </c>
      <c r="K60" s="329">
        <v>70.5</v>
      </c>
      <c r="L60" s="330">
        <v>38215</v>
      </c>
      <c r="M60" s="331">
        <v>-1.6</v>
      </c>
      <c r="N60" s="332">
        <v>72.099999999999994</v>
      </c>
    </row>
    <row r="61" spans="1:14">
      <c r="A61" s="248"/>
      <c r="B61" s="244"/>
      <c r="C61" s="244"/>
      <c r="D61" s="244"/>
      <c r="E61" s="244"/>
      <c r="F61" s="244"/>
      <c r="G61" s="310" t="s">
        <v>512</v>
      </c>
      <c r="H61" s="334"/>
      <c r="I61" s="335">
        <v>1938631</v>
      </c>
      <c r="J61" s="336">
        <v>108661</v>
      </c>
      <c r="K61" s="337">
        <v>19.600000000000001</v>
      </c>
      <c r="L61" s="338">
        <v>72096</v>
      </c>
      <c r="M61" s="339">
        <v>2.2000000000000002</v>
      </c>
      <c r="N61" s="324">
        <v>17.399999999999999</v>
      </c>
    </row>
    <row r="62" spans="1:14">
      <c r="A62" s="248"/>
      <c r="B62" s="244"/>
      <c r="C62" s="244"/>
      <c r="D62" s="244"/>
      <c r="E62" s="244"/>
      <c r="F62" s="244"/>
      <c r="G62" s="325"/>
      <c r="H62" s="326" t="s">
        <v>507</v>
      </c>
      <c r="I62" s="327">
        <v>954668</v>
      </c>
      <c r="J62" s="328">
        <v>53435</v>
      </c>
      <c r="K62" s="329">
        <v>14.6</v>
      </c>
      <c r="L62" s="330">
        <v>35311</v>
      </c>
      <c r="M62" s="331">
        <v>3.8</v>
      </c>
      <c r="N62" s="332">
        <v>10.8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2" t="s">
        <v>3</v>
      </c>
      <c r="D47" s="1142"/>
      <c r="E47" s="1143"/>
      <c r="F47" s="11">
        <v>20.92</v>
      </c>
      <c r="G47" s="12">
        <v>21.36</v>
      </c>
      <c r="H47" s="12">
        <v>22.44</v>
      </c>
      <c r="I47" s="12">
        <v>22.59</v>
      </c>
      <c r="J47" s="13">
        <v>21.99</v>
      </c>
    </row>
    <row r="48" spans="2:10" ht="57.75" customHeight="1">
      <c r="B48" s="14"/>
      <c r="C48" s="1144" t="s">
        <v>4</v>
      </c>
      <c r="D48" s="1144"/>
      <c r="E48" s="1145"/>
      <c r="F48" s="15">
        <v>3.54</v>
      </c>
      <c r="G48" s="16">
        <v>3.58</v>
      </c>
      <c r="H48" s="16">
        <v>3.43</v>
      </c>
      <c r="I48" s="16">
        <v>2.95</v>
      </c>
      <c r="J48" s="17">
        <v>3.65</v>
      </c>
    </row>
    <row r="49" spans="2:10" ht="57.75" customHeight="1" thickBot="1">
      <c r="B49" s="18"/>
      <c r="C49" s="1146" t="s">
        <v>5</v>
      </c>
      <c r="D49" s="1146"/>
      <c r="E49" s="1147"/>
      <c r="F49" s="19" t="s">
        <v>519</v>
      </c>
      <c r="G49" s="20">
        <v>0.02</v>
      </c>
      <c r="H49" s="20">
        <v>2.04</v>
      </c>
      <c r="I49" s="20" t="s">
        <v>520</v>
      </c>
      <c r="J49" s="21">
        <v>0.79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Wakayama Prefecture</cp:lastModifiedBy>
  <cp:lastPrinted>2017-03-10T06:57:17Z</cp:lastPrinted>
  <dcterms:created xsi:type="dcterms:W3CDTF">2017-02-15T21:14:52Z</dcterms:created>
  <dcterms:modified xsi:type="dcterms:W3CDTF">2017-03-10T06:58:05Z</dcterms:modified>
  <cp:category/>
</cp:coreProperties>
</file>