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K-2603\Desktop\"/>
    </mc:Choice>
  </mc:AlternateContent>
  <workbookProtection workbookPassword="979D" lockStructure="1"/>
  <bookViews>
    <workbookView xWindow="0" yWindow="0" windowWidth="20490" windowHeight="7470" firstSheet="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W34" i="9"/>
  <c r="C34" i="9"/>
  <c r="BW35" i="9" l="1"/>
  <c r="BW36" i="9" s="1"/>
  <c r="BW37" i="9" s="1"/>
  <c r="BW38" i="9" s="1"/>
  <c r="BW39" i="9" s="1"/>
  <c r="BW40" i="9" s="1"/>
  <c r="BW41" i="9" s="1"/>
  <c r="BW42" i="9" s="1"/>
  <c r="BW43" i="9" s="1"/>
  <c r="C35" i="9"/>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AM34" i="9"/>
  <c r="AM35" i="9" s="1"/>
  <c r="AM36" i="9" s="1"/>
  <c r="BE34" i="9" l="1"/>
  <c r="BE35" i="9" s="1"/>
</calcChain>
</file>

<file path=xl/sharedStrings.xml><?xml version="1.0" encoding="utf-8"?>
<sst xmlns="http://schemas.openxmlformats.org/spreadsheetml/2006/main" count="987" uniqueCount="563">
  <si>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</si>
  <si>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</si>
  <si>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</si>
  <si>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</si>
  <si>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</si>
  <si>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</si>
  <si>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</si>
  <si>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</si>
  <si>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</si>
  <si>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</si>
  <si>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</si>
  <si>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</si>
  <si>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</si>
  <si>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</si>
  <si>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</si>
  <si>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</si>
  <si>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</si>
  <si>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</si>
  <si>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</si>
  <si>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</si>
  <si>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</si>
  <si>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</si>
  <si>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</si>
  <si>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</si>
  <si>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</si>
  <si>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</si>
  <si>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</si>
  <si>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</si>
  <si>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</si>
  <si>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</si>
  <si>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</si>
  <si>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</si>
  <si>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</si>
  <si>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</si>
  <si>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</si>
  <si>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</si>
  <si>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</si>
  <si>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</si>
  <si>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</si>
  <si>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</si>
  <si>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</si>
  <si>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</si>
  <si>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</si>
  <si>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</si>
  <si>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</si>
  <si>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</si>
  <si>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</si>
  <si>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</si>
  <si>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</si>
  <si>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</si>
  <si>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</si>
  <si>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</si>
  <si>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</si>
  <si>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</si>
  <si>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</si>
  <si>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</si>
  <si>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</si>
  <si>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</si>
  <si>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</si>
  <si>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</si>
  <si>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</si>
  <si>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</si>
  <si>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</si>
  <si>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</si>
  <si>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</si>
  <si>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</si>
  <si>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</si>
  <si>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</si>
  <si>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</si>
  <si>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</si>
  <si>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</si>
  <si>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</si>
  <si>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</si>
  <si>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</si>
  <si>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</si>
  <si>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</si>
  <si>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</si>
  <si>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</si>
  <si>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</si>
  <si>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</si>
  <si>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</si>
  <si>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</si>
  <si>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</si>
  <si>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</si>
  <si>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</si>
  <si>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</si>
  <si>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</si>
  <si>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</si>
  <si>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</si>
  <si>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</si>
  <si>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</si>
  <si>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</si>
  <si>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</si>
  <si>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</si>
  <si>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</si>
  <si>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</si>
  <si>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</si>
  <si>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</si>
  <si>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</si>
  <si>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</si>
  <si>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</si>
  <si>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</si>
  <si>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</si>
  <si>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</si>
  <si>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</si>
  <si>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</si>
  <si>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</si>
  <si>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</si>
  <si>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</si>
  <si>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</si>
  <si>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</si>
  <si>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</si>
  <si>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</si>
  <si>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</si>
  <si>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</si>
  <si>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</si>
  <si>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</si>
  <si>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</si>
  <si>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</si>
  <si>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</si>
  <si>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</si>
  <si>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</si>
  <si>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</si>
  <si>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</si>
  <si>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</si>
  <si>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</si>
  <si>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</si>
  <si>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</si>
  <si>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</si>
  <si>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</si>
  <si>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</si>
  <si>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</si>
  <si>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</si>
  <si>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</si>
  <si>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</si>
  <si>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</si>
  <si>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</si>
  <si>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</si>
  <si>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</si>
  <si>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</si>
  <si>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</si>
  <si>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</si>
  <si>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</si>
  <si>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</si>
  <si>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</si>
  <si>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</si>
  <si>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</si>
  <si>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</si>
  <si>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</si>
  <si>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</si>
  <si>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</si>
  <si>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</si>
  <si>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</si>
  <si>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</si>
  <si>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</si>
  <si>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</si>
  <si>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</si>
  <si>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</si>
  <si>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</si>
  <si>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</si>
  <si>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</si>
  <si>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</si>
  <si>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</si>
  <si>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</si>
  <si>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</si>
  <si>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</si>
  <si>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</si>
  <si>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</si>
  <si>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</si>
  <si>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</si>
  <si>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</si>
  <si>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</si>
  <si>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</si>
  <si>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</si>
  <si>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</si>
  <si>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</si>
  <si>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</si>
  <si>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</si>
  <si>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</si>
  <si>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</si>
  <si>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</si>
  <si>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</si>
  <si>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</si>
  <si>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</si>
  <si>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</si>
  <si>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</si>
  <si>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</si>
  <si>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</si>
  <si>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</si>
  <si>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</si>
  <si>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</si>
  <si>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</si>
  <si>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</si>
  <si>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</si>
  <si>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和歌山県串本町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</si>
  <si>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</si>
  <si>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</si>
  <si>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</si>
  <si>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</si>
  <si>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</si>
  <si>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</si>
  <si>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</si>
  <si>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</si>
  <si>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</si>
  <si>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</si>
  <si>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</si>
  <si>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</si>
  <si>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</si>
  <si>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</si>
  <si>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</si>
  <si>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</si>
  <si>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</si>
  <si>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</si>
  <si>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</si>
  <si>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</si>
  <si>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</si>
  <si>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</si>
  <si>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</si>
  <si>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</si>
  <si>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</si>
  <si>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</si>
  <si>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</si>
  <si>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</si>
  <si>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</si>
  <si>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</si>
  <si>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</si>
  <si>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</si>
  <si>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</si>
  <si>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</si>
  <si>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</si>
  <si>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</si>
  <si>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</si>
  <si>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</si>
  <si>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</si>
  <si>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</si>
  <si>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</si>
  <si>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</si>
  <si>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</si>
  <si>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</si>
  <si>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</si>
  <si>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</si>
  <si>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</si>
  <si>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</si>
  <si>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</si>
  <si>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</si>
  <si>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</si>
  <si>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</si>
  <si>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</si>
  <si>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</si>
  <si>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</si>
  <si>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</si>
  <si>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</si>
  <si>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</si>
  <si>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</si>
  <si>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</si>
  <si>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</si>
  <si>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</si>
  <si>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</si>
  <si>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</si>
  <si>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</si>
  <si>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</si>
  <si>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</si>
  <si>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</si>
  <si>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</si>
  <si>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</si>
  <si>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</si>
  <si>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</si>
  <si>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</si>
  <si>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</si>
  <si>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</si>
  <si>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</si>
  <si>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</si>
  <si>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</si>
  <si>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</si>
  <si>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</si>
  <si>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</si>
  <si>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</si>
  <si>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</si>
  <si>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</si>
  <si>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</si>
  <si>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</si>
  <si>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</si>
  <si>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</si>
  <si>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</si>
  <si>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</si>
  <si>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</si>
  <si>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</si>
  <si>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</si>
  <si>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</si>
  <si>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</si>
  <si>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</si>
  <si>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</si>
  <si>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</si>
  <si>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</si>
  <si>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</si>
  <si>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</si>
  <si>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</si>
  <si>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</si>
  <si>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</si>
  <si>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</si>
  <si>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</si>
  <si>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</si>
  <si>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</si>
  <si>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</si>
  <si>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</si>
  <si>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</si>
  <si>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</si>
  <si>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</si>
  <si>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</si>
  <si>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</si>
  <si>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</si>
  <si>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</si>
  <si>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</si>
  <si>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</si>
  <si>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</si>
  <si>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</si>
  <si>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</si>
  <si>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</si>
  <si>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</si>
  <si>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</si>
  <si>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</si>
  <si>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</si>
  <si>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</si>
  <si>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</si>
  <si>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</si>
  <si>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</si>
  <si>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</si>
  <si>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</si>
  <si>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</si>
  <si>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</si>
  <si>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</si>
  <si>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</si>
  <si>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</si>
  <si>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</si>
  <si>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</si>
  <si>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</si>
  <si>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</si>
  <si>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</si>
  <si>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</si>
  <si>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</si>
  <si>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</si>
  <si>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</si>
  <si>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</si>
  <si>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和歌山県串本町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</si>
  <si>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</si>
  <si>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</si>
  <si>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</si>
  <si>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</si>
  <si>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</si>
  <si>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</si>
  <si>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</si>
  <si>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</si>
  <si>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</si>
  <si>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</si>
  <si>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</si>
  <si>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</si>
  <si>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</si>
  <si>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</si>
  <si>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</si>
  <si>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</si>
  <si>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</si>
  <si>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</si>
  <si>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</si>
  <si>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</si>
  <si>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</si>
  <si>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</si>
  <si>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</si>
  <si>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</si>
  <si>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</si>
  <si>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</si>
  <si>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</si>
  <si>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</si>
  <si>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</si>
  <si>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</si>
  <si>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</si>
  <si>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</si>
  <si>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</si>
  <si>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</si>
  <si>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</si>
  <si>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</si>
  <si>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</si>
  <si>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</si>
  <si>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</si>
  <si>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</si>
  <si>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</si>
  <si>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</si>
  <si>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</si>
  <si>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</si>
  <si>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</si>
  <si>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</si>
  <si>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</si>
  <si>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</si>
  <si>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</si>
  <si>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</si>
  <si>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</si>
  <si>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</si>
  <si>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</si>
  <si>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</si>
  <si>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</si>
  <si>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</si>
  <si>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</si>
  <si>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</si>
  <si>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</si>
  <si>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</si>
  <si>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</si>
  <si>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</si>
  <si>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</si>
  <si>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</si>
  <si>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</si>
  <si>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</si>
  <si>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</si>
  <si>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</si>
  <si>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</si>
  <si>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</si>
  <si>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</si>
  <si>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</si>
  <si>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</si>
  <si>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</si>
  <si>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</si>
  <si>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</si>
  <si>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</si>
  <si>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</si>
  <si>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</si>
  <si>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</si>
  <si>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</si>
  <si>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</si>
  <si>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</si>
  <si>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</si>
  <si>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</si>
  <si>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</si>
  <si>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</si>
  <si>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</si>
  <si>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</si>
  <si>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</si>
  <si>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</si>
  <si>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</si>
  <si>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</si>
  <si>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</si>
  <si>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</si>
  <si>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</si>
  <si>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</si>
  <si>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</si>
  <si>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</si>
  <si>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</si>
  <si>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国民宿舎事業会計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</si>
  <si>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</si>
  <si>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</si>
  <si>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</si>
  <si>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</si>
  <si>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</si>
  <si>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</si>
  <si>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</si>
  <si>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</si>
  <si>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</si>
  <si>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</si>
  <si>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</si>
  <si>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</si>
  <si>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</si>
  <si>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</si>
  <si>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</si>
  <si>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</si>
  <si>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</si>
  <si>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</si>
  <si>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</si>
  <si>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</si>
  <si>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</si>
  <si>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</si>
  <si>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</si>
  <si>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</si>
  <si>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</si>
  <si>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</si>
  <si>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</si>
  <si>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</si>
  <si>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</si>
  <si>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</si>
  <si>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</si>
  <si>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</si>
  <si>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</si>
  <si>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</si>
  <si>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</si>
  <si>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</si>
  <si>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</si>
  <si>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</si>
  <si>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</si>
  <si>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</si>
  <si>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</si>
  <si>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</si>
  <si>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</si>
  <si>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</si>
  <si>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</si>
  <si>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</si>
  <si>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</si>
  <si>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</si>
  <si>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</si>
  <si>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</si>
  <si>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</si>
  <si>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</si>
  <si>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</si>
  <si>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</si>
  <si>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</si>
  <si>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</si>
  <si>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</si>
  <si>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</si>
  <si>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</si>
  <si>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</si>
  <si>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</si>
  <si>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</si>
  <si>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</si>
  <si>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</si>
  <si>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</si>
  <si>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</si>
  <si>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</si>
  <si>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</si>
  <si>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</si>
  <si>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</si>
  <si>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</si>
  <si>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</si>
  <si>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</si>
  <si>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</si>
  <si>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</si>
  <si>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</si>
  <si>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</si>
  <si>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</si>
  <si>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</si>
  <si>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2.12</t>
  </si>
  <si>
    <t>▲ 0.26</t>
  </si>
  <si>
    <t>国民健康保険事業特別会計</t>
  </si>
  <si>
    <t>▲ 1.53</t>
  </si>
  <si>
    <t>▲ 0.45</t>
  </si>
  <si>
    <t>▲ 1.27</t>
  </si>
  <si>
    <t>▲ 3.27</t>
  </si>
  <si>
    <t>▲ 1.31</t>
  </si>
  <si>
    <t>水道事業特別会計</t>
  </si>
  <si>
    <t>一般会計</t>
  </si>
  <si>
    <t>病院事業会計</t>
  </si>
  <si>
    <t>介護保険事業特別会計</t>
  </si>
  <si>
    <t>後期高齢者医療特別会計</t>
  </si>
  <si>
    <t>住宅資金貸付事業特別会計</t>
  </si>
  <si>
    <t>簡易水道事業特別会計</t>
  </si>
  <si>
    <t>その他会計（赤字）</t>
  </si>
  <si>
    <t>▲ 1.98</t>
  </si>
  <si>
    <t>▲ 0.17</t>
  </si>
  <si>
    <t>その他会計（黒字）</t>
  </si>
  <si>
    <t>-</t>
    <phoneticPr fontId="2"/>
  </si>
  <si>
    <t>串本町土地開発公社</t>
    <rPh sb="0" eb="3">
      <t>クシモトチョウ</t>
    </rPh>
    <rPh sb="3" eb="5">
      <t>トチ</t>
    </rPh>
    <rPh sb="5" eb="7">
      <t>カイハツ</t>
    </rPh>
    <rPh sb="7" eb="9">
      <t>コウシャ</t>
    </rPh>
    <phoneticPr fontId="5"/>
  </si>
  <si>
    <t>串本町ふるさと振興公社</t>
    <rPh sb="0" eb="3">
      <t>クシモトチョウ</t>
    </rPh>
    <rPh sb="7" eb="9">
      <t>シンコウ</t>
    </rPh>
    <rPh sb="9" eb="11">
      <t>コウシャ</t>
    </rPh>
    <phoneticPr fontId="5"/>
  </si>
  <si>
    <t>-</t>
    <phoneticPr fontId="2"/>
  </si>
  <si>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</si>
  <si>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</si>
  <si>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</si>
  <si>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</si>
  <si>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</si>
  <si>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</si>
  <si>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</si>
  <si>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</si>
  <si>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</si>
  <si>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</si>
  <si>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</si>
  <si>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</si>
  <si>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</si>
  <si>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</si>
  <si>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紀南環境広域施設事務組合</t>
    <rPh sb="2" eb="4">
      <t>カンキョウ</t>
    </rPh>
    <rPh sb="4" eb="6">
      <t>コウイキ</t>
    </rPh>
    <rPh sb="6" eb="8">
      <t>シセツ</t>
    </rPh>
    <rPh sb="8" eb="10">
      <t>ジム</t>
    </rPh>
    <rPh sb="10" eb="12">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</si>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</sst>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87434</c:v>
                </c:pt>
                <c:pt idx="1">
                  <c:v>59488</c:v>
                </c:pt>
                <c:pt idx="2">
                  <c:v>106607</c:v>
                </c:pt>
                <c:pt idx="3">
                  <c:v>108069</c:v>
                </c:pt>
                <c:pt idx="4">
                  <c:v>107699</c:v>
                </c:pt>
              </c:numCache>
            </c:numRef>
          </c:val>
          <c:smooth val="0"/>
        </c:ser>
        <c:dLbls>
          <c:showLegendKey val="0"/>
          <c:showVal val="0"/>
          <c:showCatName val="0"/>
          <c:showSerName val="0"/>
          <c:showPercent val="0"/>
          <c:showBubbleSize val="0"/>
        </c:dLbls>
        <c:marker val="1"/>
        <c:smooth val="0"/>
        <c:axId val="231642504"/>
        <c:axId val="270984512"/>
      </c:lineChart>
      <c:catAx>
        <c:axId val="23164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984512"/>
        <c:crosses val="autoZero"/>
        <c:auto val="1"/>
        <c:lblAlgn val="ctr"/>
        <c:lblOffset val="100"/>
        <c:tickLblSkip val="1"/>
        <c:tickMarkSkip val="1"/>
        <c:noMultiLvlLbl val="0"/>
      </c:catAx>
      <c:valAx>
        <c:axId val="2709845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64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3.08</c:v>
                </c:pt>
                <c:pt idx="1">
                  <c:v>3.54</c:v>
                </c:pt>
                <c:pt idx="2">
                  <c:v>3.58</c:v>
                </c:pt>
                <c:pt idx="3">
                  <c:v>3.43</c:v>
                </c:pt>
                <c:pt idx="4">
                  <c:v>2.95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22.9</c:v>
                </c:pt>
                <c:pt idx="1">
                  <c:v>20.92</c:v>
                </c:pt>
                <c:pt idx="2">
                  <c:v>21.36</c:v>
                </c:pt>
                <c:pt idx="3">
                  <c:v>22.44</c:v>
                </c:pt>
                <c:pt idx="4">
                  <c:v>22.59</c:v>
                </c:pt>
              </c:numCache>
            </c:numRef>
          </c:val>
        </c:ser>
        <c:dLbls>
          <c:showLegendKey val="0"/>
          <c:showVal val="0"/>
          <c:showCatName val="0"/>
          <c:showSerName val="0"/>
          <c:showPercent val="0"/>
          <c:showBubbleSize val="0"/>
        </c:dLbls>
        <c:gapWidth val="250"/>
        <c:overlap val="100"/>
        <c:axId val="271084072"/>
        <c:axId val="272665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7.99</c:v>
                </c:pt>
                <c:pt idx="1">
                  <c:v>-2.12</c:v>
                </c:pt>
                <c:pt idx="2">
                  <c:v>0.02</c:v>
                </c:pt>
                <c:pt idx="3">
                  <c:v>2.04</c:v>
                </c:pt>
                <c:pt idx="4">
                  <c:v>-0.26</c:v>
                </c:pt>
              </c:numCache>
            </c:numRef>
          </c:val>
          <c:smooth val="0"/>
        </c:ser>
        <c:dLbls>
          <c:showLegendKey val="0"/>
          <c:showVal val="0"/>
          <c:showCatName val="0"/>
          <c:showSerName val="0"/>
          <c:showPercent val="0"/>
          <c:showBubbleSize val="0"/>
        </c:dLbls>
        <c:marker val="1"/>
        <c:smooth val="0"/>
        <c:axId val="271084072"/>
        <c:axId val="272665784"/>
      </c:lineChart>
      <c:catAx>
        <c:axId val="27108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665784"/>
        <c:crosses val="autoZero"/>
        <c:auto val="1"/>
        <c:lblAlgn val="ctr"/>
        <c:lblOffset val="100"/>
        <c:tickLblSkip val="1"/>
        <c:tickMarkSkip val="1"/>
        <c:noMultiLvlLbl val="0"/>
      </c:catAx>
      <c:valAx>
        <c:axId val="272665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08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0.01</c:v>
                </c:pt>
                <c:pt idx="4">
                  <c:v>#N/A</c:v>
                </c:pt>
                <c:pt idx="5">
                  <c:v>0.09</c:v>
                </c:pt>
                <c:pt idx="6">
                  <c:v>#N/A</c:v>
                </c:pt>
                <c:pt idx="7">
                  <c:v>0.14000000000000001</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1.98</c:v>
                </c:pt>
                <c:pt idx="1">
                  <c:v>#N/A</c:v>
                </c:pt>
                <c:pt idx="2">
                  <c:v>0.17</c:v>
                </c:pt>
                <c:pt idx="3">
                  <c:v>#N/A</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0.36</c:v>
                </c:pt>
                <c:pt idx="2">
                  <c:v>#N/A</c:v>
                </c:pt>
                <c:pt idx="3">
                  <c:v>0.26</c:v>
                </c:pt>
                <c:pt idx="4">
                  <c:v>#N/A</c:v>
                </c:pt>
                <c:pt idx="5">
                  <c:v>0.17</c:v>
                </c:pt>
                <c:pt idx="6">
                  <c:v>#N/A</c:v>
                </c:pt>
                <c:pt idx="7">
                  <c:v>0.11</c:v>
                </c:pt>
                <c:pt idx="8">
                  <c:v>#N/A</c:v>
                </c:pt>
                <c:pt idx="9">
                  <c:v>0.06</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0.08</c:v>
                </c:pt>
                <c:pt idx="4">
                  <c:v>#N/A</c:v>
                </c:pt>
                <c:pt idx="5">
                  <c:v>0.12</c:v>
                </c:pt>
                <c:pt idx="6">
                  <c:v>#N/A</c:v>
                </c:pt>
                <c:pt idx="7">
                  <c:v>0.05</c:v>
                </c:pt>
                <c:pt idx="8">
                  <c:v>#N/A</c:v>
                </c:pt>
                <c:pt idx="9">
                  <c:v>7.0000000000000007E-2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0.11</c:v>
                </c:pt>
                <c:pt idx="4">
                  <c:v>#N/A</c:v>
                </c:pt>
                <c:pt idx="5">
                  <c:v>0.12</c:v>
                </c:pt>
                <c:pt idx="6">
                  <c:v>#N/A</c:v>
                </c:pt>
                <c:pt idx="7">
                  <c:v>0.15</c:v>
                </c:pt>
                <c:pt idx="8">
                  <c:v>#N/A</c:v>
                </c:pt>
                <c:pt idx="9">
                  <c:v>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0.99</c:v>
                </c:pt>
                <c:pt idx="2">
                  <c:v>#N/A</c:v>
                </c:pt>
                <c:pt idx="3">
                  <c:v>0.66</c:v>
                </c:pt>
                <c:pt idx="4">
                  <c:v>#N/A</c:v>
                </c:pt>
                <c:pt idx="5">
                  <c:v>1.06</c:v>
                </c:pt>
                <c:pt idx="6">
                  <c:v>#N/A</c:v>
                </c:pt>
                <c:pt idx="7">
                  <c:v>0.83</c:v>
                </c:pt>
                <c:pt idx="8">
                  <c:v>#N/A</c:v>
                </c:pt>
                <c:pt idx="9">
                  <c:v>0.94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2.14</c:v>
                </c:pt>
                <c:pt idx="2">
                  <c:v>#N/A</c:v>
                </c:pt>
                <c:pt idx="3">
                  <c:v>1.31</c:v>
                </c:pt>
                <c:pt idx="4">
                  <c:v>#N/A</c:v>
                </c:pt>
                <c:pt idx="5">
                  <c:v>2.8</c:v>
                </c:pt>
                <c:pt idx="6">
                  <c:v>#N/A</c:v>
                </c:pt>
                <c:pt idx="7">
                  <c:v>1.48</c:v>
                </c:pt>
                <c:pt idx="8">
                  <c:v>#N/A</c:v>
                </c:pt>
                <c:pt idx="9">
                  <c:v>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3.08</c:v>
                </c:pt>
                <c:pt idx="2">
                  <c:v>#N/A</c:v>
                </c:pt>
                <c:pt idx="3">
                  <c:v>3.46</c:v>
                </c:pt>
                <c:pt idx="4">
                  <c:v>#N/A</c:v>
                </c:pt>
                <c:pt idx="5">
                  <c:v>3.45</c:v>
                </c:pt>
                <c:pt idx="6">
                  <c:v>#N/A</c:v>
                </c:pt>
                <c:pt idx="7">
                  <c:v>3.37</c:v>
                </c:pt>
                <c:pt idx="8">
                  <c:v>#N/A</c:v>
                </c:pt>
                <c:pt idx="9">
                  <c:v>2.86</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13.56</c:v>
                </c:pt>
                <c:pt idx="2">
                  <c:v>#N/A</c:v>
                </c:pt>
                <c:pt idx="3">
                  <c:v>14.2</c:v>
                </c:pt>
                <c:pt idx="4">
                  <c:v>#N/A</c:v>
                </c:pt>
                <c:pt idx="5">
                  <c:v>13.61</c:v>
                </c:pt>
                <c:pt idx="6">
                  <c:v>#N/A</c:v>
                </c:pt>
                <c:pt idx="7">
                  <c:v>13.5</c:v>
                </c:pt>
                <c:pt idx="8">
                  <c:v>#N/A</c:v>
                </c:pt>
                <c:pt idx="9">
                  <c:v>14.1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1.53</c:v>
                </c:pt>
                <c:pt idx="1">
                  <c:v>#N/A</c:v>
                </c:pt>
                <c:pt idx="2">
                  <c:v>0.45</c:v>
                </c:pt>
                <c:pt idx="3">
                  <c:v>#N/A</c:v>
                </c:pt>
                <c:pt idx="4">
                  <c:v>1.27</c:v>
                </c:pt>
                <c:pt idx="5">
                  <c:v>#N/A</c:v>
                </c:pt>
                <c:pt idx="6">
                  <c:v>3.27</c:v>
                </c:pt>
                <c:pt idx="7">
                  <c:v>#N/A</c:v>
                </c:pt>
                <c:pt idx="8">
                  <c:v>1.31</c:v>
                </c:pt>
                <c:pt idx="9">
                  <c:v>#N/A</c:v>
                </c:pt>
              </c:numCache>
            </c:numRef>
          </c:val>
        </c:ser>
        <c:dLbls>
          <c:showLegendKey val="0"/>
          <c:showVal val="0"/>
          <c:showCatName val="0"/>
          <c:showSerName val="0"/>
          <c:showPercent val="0"/>
          <c:showBubbleSize val="0"/>
        </c:dLbls>
        <c:gapWidth val="150"/>
        <c:overlap val="100"/>
        <c:axId val="230392112"/>
        <c:axId val="229433072"/>
      </c:barChart>
      <c:catAx>
        <c:axId val="23039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33072"/>
        <c:crosses val="autoZero"/>
        <c:auto val="1"/>
        <c:lblAlgn val="ctr"/>
        <c:lblOffset val="100"/>
        <c:tickLblSkip val="1"/>
        <c:tickMarkSkip val="1"/>
        <c:noMultiLvlLbl val="0"/>
      </c:catAx>
      <c:valAx>
        <c:axId val="22943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39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879</c:v>
                </c:pt>
                <c:pt idx="5">
                  <c:v>881</c:v>
                </c:pt>
                <c:pt idx="8">
                  <c:v>871</c:v>
                </c:pt>
                <c:pt idx="11">
                  <c:v>971</c:v>
                </c:pt>
                <c:pt idx="14">
                  <c:v>995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76</c:v>
                </c:pt>
                <c:pt idx="3">
                  <c:v>73</c:v>
                </c:pt>
                <c:pt idx="6">
                  <c:v>71</c:v>
                </c:pt>
                <c:pt idx="9">
                  <c:v>77</c:v>
                </c:pt>
                <c:pt idx="12">
                  <c:v>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82</c:v>
                </c:pt>
                <c:pt idx="3">
                  <c:v>99</c:v>
                </c:pt>
                <c:pt idx="6">
                  <c:v>87</c:v>
                </c:pt>
                <c:pt idx="9">
                  <c:v>147</c:v>
                </c:pt>
                <c:pt idx="12">
                  <c:v>158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1200</c:v>
                </c:pt>
                <c:pt idx="3">
                  <c:v>1185</c:v>
                </c:pt>
                <c:pt idx="6">
                  <c:v>1116</c:v>
                </c:pt>
                <c:pt idx="9">
                  <c:v>1133</c:v>
                </c:pt>
                <c:pt idx="12">
                  <c:v>1170</c:v>
                </c:pt>
              </c:numCache>
            </c:numRef>
          </c:val>
        </c:ser>
        <c:dLbls>
          <c:showLegendKey val="0"/>
          <c:showVal val="0"/>
          <c:showCatName val="0"/>
          <c:showSerName val="0"/>
          <c:showPercent val="0"/>
          <c:showBubbleSize val="0"/>
        </c:dLbls>
        <c:gapWidth val="100"/>
        <c:overlap val="100"/>
        <c:axId val="229432288"/>
        <c:axId val="229431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483</c:v>
                </c:pt>
                <c:pt idx="2">
                  <c:v>#N/A</c:v>
                </c:pt>
                <c:pt idx="3">
                  <c:v>#N/A</c:v>
                </c:pt>
                <c:pt idx="4">
                  <c:v>480</c:v>
                </c:pt>
                <c:pt idx="5">
                  <c:v>#N/A</c:v>
                </c:pt>
                <c:pt idx="6">
                  <c:v>#N/A</c:v>
                </c:pt>
                <c:pt idx="7">
                  <c:v>407</c:v>
                </c:pt>
                <c:pt idx="8">
                  <c:v>#N/A</c:v>
                </c:pt>
                <c:pt idx="9">
                  <c:v>#N/A</c:v>
                </c:pt>
                <c:pt idx="10">
                  <c:v>390</c:v>
                </c:pt>
                <c:pt idx="11">
                  <c:v>#N/A</c:v>
                </c:pt>
                <c:pt idx="12">
                  <c:v>#N/A</c:v>
                </c:pt>
                <c:pt idx="13">
                  <c:v>412</c:v>
                </c:pt>
                <c:pt idx="14">
                  <c:v>#N/A</c:v>
                </c:pt>
              </c:numCache>
            </c:numRef>
          </c:val>
          <c:smooth val="0"/>
        </c:ser>
        <c:dLbls>
          <c:showLegendKey val="0"/>
          <c:showVal val="0"/>
          <c:showCatName val="0"/>
          <c:showSerName val="0"/>
          <c:showPercent val="0"/>
          <c:showBubbleSize val="0"/>
        </c:dLbls>
        <c:marker val="1"/>
        <c:smooth val="0"/>
        <c:axId val="229432288"/>
        <c:axId val="229431112"/>
      </c:lineChart>
      <c:catAx>
        <c:axId val="22943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431112"/>
        <c:crosses val="autoZero"/>
        <c:auto val="1"/>
        <c:lblAlgn val="ctr"/>
        <c:lblOffset val="100"/>
        <c:tickLblSkip val="1"/>
        <c:tickMarkSkip val="1"/>
        <c:noMultiLvlLbl val="0"/>
      </c:catAx>
      <c:valAx>
        <c:axId val="22943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43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9205</c:v>
                </c:pt>
                <c:pt idx="5">
                  <c:v>10045</c:v>
                </c:pt>
                <c:pt idx="8">
                  <c:v>10448</c:v>
                </c:pt>
                <c:pt idx="11">
                  <c:v>10978</c:v>
                </c:pt>
                <c:pt idx="14">
                  <c:v>10907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118</c:v>
                </c:pt>
                <c:pt idx="5">
                  <c:v>92</c:v>
                </c:pt>
                <c:pt idx="8">
                  <c:v>65</c:v>
                </c:pt>
                <c:pt idx="11">
                  <c:v>17</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2221</c:v>
                </c:pt>
                <c:pt idx="5">
                  <c:v>2122</c:v>
                </c:pt>
                <c:pt idx="8">
                  <c:v>2144</c:v>
                </c:pt>
                <c:pt idx="11">
                  <c:v>2306</c:v>
                </c:pt>
                <c:pt idx="14">
                  <c:v>2355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2469</c:v>
                </c:pt>
                <c:pt idx="3">
                  <c:v>2374</c:v>
                </c:pt>
                <c:pt idx="6">
                  <c:v>2233</c:v>
                </c:pt>
                <c:pt idx="9">
                  <c:v>2059</c:v>
                </c:pt>
                <c:pt idx="12">
                  <c:v>1888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770</c:v>
                </c:pt>
                <c:pt idx="3">
                  <c:v>757</c:v>
                </c:pt>
                <c:pt idx="6">
                  <c:v>824</c:v>
                </c:pt>
                <c:pt idx="9">
                  <c:v>1524</c:v>
                </c:pt>
                <c:pt idx="12">
                  <c:v>1455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1007</c:v>
                </c:pt>
                <c:pt idx="3">
                  <c:v>1821</c:v>
                </c:pt>
                <c:pt idx="6">
                  <c:v>1692</c:v>
                </c:pt>
                <c:pt idx="9">
                  <c:v>1622</c:v>
                </c:pt>
                <c:pt idx="12">
                  <c:v>1386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c:v>
                </c:pt>
                <c:pt idx="3">
                  <c:v>9</c:v>
                </c:pt>
                <c:pt idx="6">
                  <c:v>6</c:v>
                </c:pt>
                <c:pt idx="9">
                  <c:v>6</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11512</c:v>
                </c:pt>
                <c:pt idx="3">
                  <c:v>11565</c:v>
                </c:pt>
                <c:pt idx="6">
                  <c:v>12180</c:v>
                </c:pt>
                <c:pt idx="9">
                  <c:v>12483</c:v>
                </c:pt>
                <c:pt idx="12">
                  <c:v>12496</c:v>
                </c:pt>
              </c:numCache>
            </c:numRef>
          </c:val>
        </c:ser>
        <c:dLbls>
          <c:showLegendKey val="0"/>
          <c:showVal val="0"/>
          <c:showCatName val="0"/>
          <c:showSerName val="0"/>
          <c:showPercent val="0"/>
          <c:showBubbleSize val="0"/>
        </c:dLbls>
        <c:gapWidth val="100"/>
        <c:overlap val="100"/>
        <c:axId val="275491104"/>
        <c:axId val="275491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4226</c:v>
                </c:pt>
                <c:pt idx="2">
                  <c:v>#N/A</c:v>
                </c:pt>
                <c:pt idx="3">
                  <c:v>#N/A</c:v>
                </c:pt>
                <c:pt idx="4">
                  <c:v>4267</c:v>
                </c:pt>
                <c:pt idx="5">
                  <c:v>#N/A</c:v>
                </c:pt>
                <c:pt idx="6">
                  <c:v>#N/A</c:v>
                </c:pt>
                <c:pt idx="7">
                  <c:v>4279</c:v>
                </c:pt>
                <c:pt idx="8">
                  <c:v>#N/A</c:v>
                </c:pt>
                <c:pt idx="9">
                  <c:v>#N/A</c:v>
                </c:pt>
                <c:pt idx="10">
                  <c:v>4394</c:v>
                </c:pt>
                <c:pt idx="11">
                  <c:v>#N/A</c:v>
                </c:pt>
                <c:pt idx="12">
                  <c:v>#N/A</c:v>
                </c:pt>
                <c:pt idx="13">
                  <c:v>3953</c:v>
                </c:pt>
                <c:pt idx="14">
                  <c:v>#N/A</c:v>
                </c:pt>
              </c:numCache>
            </c:numRef>
          </c:val>
          <c:smooth val="0"/>
        </c:ser>
        <c:dLbls>
          <c:showLegendKey val="0"/>
          <c:showVal val="0"/>
          <c:showCatName val="0"/>
          <c:showSerName val="0"/>
          <c:showPercent val="0"/>
          <c:showBubbleSize val="0"/>
        </c:dLbls>
        <c:marker val="1"/>
        <c:smooth val="0"/>
        <c:axId val="275491104"/>
        <c:axId val="275491496"/>
      </c:lineChart>
      <c:catAx>
        <c:axId val="2754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491496"/>
        <c:crosses val="autoZero"/>
        <c:auto val="1"/>
        <c:lblAlgn val="ctr"/>
        <c:lblOffset val="100"/>
        <c:tickLblSkip val="1"/>
        <c:tickMarkSkip val="1"/>
        <c:noMultiLvlLbl val="0"/>
      </c:catAx>
      <c:valAx>
        <c:axId val="27549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54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17,696
17,640
135.67
10,626,024
10,286,501
177,872
6,034,771
12,496,293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人口の減少や高齢化、地価下落の影響などにより、主要な自主財源である町税収入は低迷しており、歳入全体に占める割合は</a:t>
          </a:r>
          <a:r>
            <a:rPr kumimoji="1" lang="en-US" altLang="ja-JP" sz="1100">
              <a:latin typeface="ＭＳ Ｐゴシック"/>
            </a:rPr>
            <a:t>13.6</a:t>
          </a:r>
          <a:r>
            <a:rPr kumimoji="1" lang="ja-JP" altLang="en-US" sz="1100">
              <a:latin typeface="ＭＳ Ｐゴシック"/>
            </a:rPr>
            <a:t>％と非常に少なくなっている。依存財源である地方交付税が</a:t>
          </a:r>
          <a:r>
            <a:rPr kumimoji="1" lang="en-US" altLang="ja-JP" sz="1100">
              <a:latin typeface="ＭＳ Ｐゴシック"/>
            </a:rPr>
            <a:t>43.3</a:t>
          </a:r>
          <a:r>
            <a:rPr kumimoji="1" lang="ja-JP" altLang="en-US" sz="1100">
              <a:latin typeface="ＭＳ Ｐゴシック"/>
            </a:rPr>
            <a:t>％を占めるなど自主財源比率</a:t>
          </a:r>
          <a:r>
            <a:rPr kumimoji="1" lang="ja-JP" altLang="en-US" sz="1100">
              <a:solidFill>
                <a:sysClr val="windowText" lastClr="000000"/>
              </a:solidFill>
              <a:latin typeface="ＭＳ Ｐゴシック"/>
            </a:rPr>
            <a:t>が</a:t>
          </a:r>
          <a:r>
            <a:rPr kumimoji="1" lang="en-US" altLang="ja-JP" sz="1100">
              <a:solidFill>
                <a:sysClr val="windowText" lastClr="000000"/>
              </a:solidFill>
              <a:latin typeface="ＭＳ Ｐゴシック"/>
            </a:rPr>
            <a:t>26.9</a:t>
          </a:r>
          <a:r>
            <a:rPr kumimoji="1" lang="ja-JP" altLang="en-US" sz="1100">
              <a:latin typeface="ＭＳ Ｐゴシック"/>
            </a:rPr>
            <a:t>％と低く、財政力指数は類似団体と比較し</a:t>
          </a:r>
          <a:r>
            <a:rPr kumimoji="1" lang="en-US" altLang="ja-JP" sz="1100">
              <a:latin typeface="ＭＳ Ｐゴシック"/>
            </a:rPr>
            <a:t>0.20</a:t>
          </a:r>
          <a:r>
            <a:rPr kumimoji="1" lang="ja-JP" altLang="en-US" sz="1100">
              <a:latin typeface="ＭＳ Ｐゴシック"/>
            </a:rPr>
            <a:t>下回る状況である。今後も引き続き、勧奨退職制度の実施、事業の外部委託等による人件費の削減に努め、既存事業について廃止を含めた厳正な見直しを行うなど歳出削減に取り組む。また、税の徴収率向上に向けた取り組みを推進するとともに、適切な財産管理による資産の売却、使用料・手数料の見直しといった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8" name="直線コネクタ 67"/>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1" name="直線コネクタ 70"/>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4" name="直線コネクタ 73"/>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7" name="直線コネクタ 76"/>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7" name="円/楕円 86"/>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169229</xdr:rowOff>
    </xdr:from>
    <xdr:ext cx="762000" cy="259045"/>
    <xdr:sp macro="" textlink="">
      <xdr:nvSpPr>
        <xdr:cNvPr id="88"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89" name="円/楕円 88"/>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0" name="テキスト ボックス 89"/>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1" name="円/楕円 90"/>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2" name="テキスト ボックス 91"/>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3" name="円/楕円 92"/>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4" name="テキスト ボックス 93"/>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5" name="円/楕円 94"/>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6" name="テキスト ボックス 95"/>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経常的経費充当一般財源においては、</a:t>
          </a:r>
          <a:r>
            <a:rPr kumimoji="1" lang="ja-JP" altLang="en-US" sz="1100">
              <a:solidFill>
                <a:schemeClr val="tx1"/>
              </a:solidFill>
              <a:latin typeface="ＭＳ Ｐゴシック"/>
            </a:rPr>
            <a:t>人件費で</a:t>
          </a:r>
          <a:r>
            <a:rPr kumimoji="1" lang="en-US" altLang="ja-JP" sz="1100">
              <a:solidFill>
                <a:schemeClr val="tx1"/>
              </a:solidFill>
              <a:latin typeface="ＭＳ Ｐゴシック"/>
            </a:rPr>
            <a:t>5,492</a:t>
          </a:r>
          <a:r>
            <a:rPr kumimoji="1" lang="ja-JP" altLang="en-US" sz="1100">
              <a:solidFill>
                <a:schemeClr val="tx1"/>
              </a:solidFill>
              <a:latin typeface="ＭＳ Ｐゴシック"/>
            </a:rPr>
            <a:t>千円（</a:t>
          </a:r>
          <a:r>
            <a:rPr kumimoji="1" lang="en-US" altLang="ja-JP" sz="1100">
              <a:solidFill>
                <a:schemeClr val="tx1"/>
              </a:solidFill>
              <a:latin typeface="ＭＳ Ｐゴシック"/>
            </a:rPr>
            <a:t>0.4</a:t>
          </a:r>
          <a:r>
            <a:rPr kumimoji="1" lang="ja-JP" altLang="en-US" sz="1100">
              <a:solidFill>
                <a:schemeClr val="tx1"/>
              </a:solidFill>
              <a:latin typeface="ＭＳ Ｐゴシック"/>
            </a:rPr>
            <a:t>％）、</a:t>
          </a:r>
          <a:r>
            <a:rPr kumimoji="1" lang="ja-JP" altLang="en-US" sz="1100">
              <a:latin typeface="ＭＳ Ｐゴシック"/>
            </a:rPr>
            <a:t>扶助費で</a:t>
          </a:r>
          <a:r>
            <a:rPr kumimoji="1" lang="en-US" altLang="ja-JP" sz="1100">
              <a:latin typeface="ＭＳ Ｐゴシック"/>
            </a:rPr>
            <a:t>4,459</a:t>
          </a:r>
          <a:r>
            <a:rPr kumimoji="1" lang="ja-JP" altLang="en-US" sz="1100">
              <a:latin typeface="ＭＳ Ｐゴシック"/>
            </a:rPr>
            <a:t>千円（</a:t>
          </a:r>
          <a:r>
            <a:rPr kumimoji="1" lang="en-US" altLang="ja-JP" sz="1100">
              <a:latin typeface="ＭＳ Ｐゴシック"/>
            </a:rPr>
            <a:t>1.5</a:t>
          </a:r>
          <a:r>
            <a:rPr kumimoji="1" lang="ja-JP" altLang="en-US" sz="1100">
              <a:latin typeface="ＭＳ Ｐゴシック"/>
            </a:rPr>
            <a:t>％）、公債費で</a:t>
          </a:r>
          <a:r>
            <a:rPr kumimoji="1" lang="en-US" altLang="ja-JP" sz="1100">
              <a:latin typeface="ＭＳ Ｐゴシック"/>
            </a:rPr>
            <a:t>61,618</a:t>
          </a:r>
          <a:r>
            <a:rPr kumimoji="1" lang="ja-JP" altLang="en-US" sz="1100">
              <a:latin typeface="ＭＳ Ｐゴシック"/>
            </a:rPr>
            <a:t>千円（</a:t>
          </a:r>
          <a:r>
            <a:rPr kumimoji="1" lang="en-US" altLang="ja-JP" sz="1100">
              <a:latin typeface="ＭＳ Ｐゴシック"/>
            </a:rPr>
            <a:t>5.6</a:t>
          </a:r>
          <a:r>
            <a:rPr kumimoji="1" lang="ja-JP" altLang="en-US" sz="1100">
              <a:latin typeface="ＭＳ Ｐゴシック"/>
            </a:rPr>
            <a:t>％）、物件費で</a:t>
          </a:r>
          <a:r>
            <a:rPr kumimoji="1" lang="en-US" altLang="ja-JP" sz="1100">
              <a:latin typeface="ＭＳ Ｐゴシック"/>
            </a:rPr>
            <a:t>63,144</a:t>
          </a:r>
          <a:r>
            <a:rPr kumimoji="1" lang="ja-JP" altLang="en-US" sz="1100">
              <a:latin typeface="ＭＳ Ｐゴシック"/>
            </a:rPr>
            <a:t>千円（</a:t>
          </a:r>
          <a:r>
            <a:rPr kumimoji="1" lang="en-US" altLang="ja-JP" sz="1100">
              <a:latin typeface="ＭＳ Ｐゴシック"/>
            </a:rPr>
            <a:t>7.5</a:t>
          </a:r>
          <a:r>
            <a:rPr kumimoji="1" lang="ja-JP" altLang="en-US" sz="1100">
              <a:latin typeface="ＭＳ Ｐゴシック"/>
            </a:rPr>
            <a:t>％）、繰出金で</a:t>
          </a:r>
          <a:r>
            <a:rPr kumimoji="1" lang="en-US" altLang="ja-JP" sz="1100">
              <a:latin typeface="ＭＳ Ｐゴシック"/>
            </a:rPr>
            <a:t>27,306</a:t>
          </a:r>
          <a:r>
            <a:rPr kumimoji="1" lang="ja-JP" altLang="en-US" sz="1100">
              <a:latin typeface="ＭＳ Ｐゴシック"/>
            </a:rPr>
            <a:t>千円（</a:t>
          </a:r>
          <a:r>
            <a:rPr kumimoji="1" lang="en-US" altLang="ja-JP" sz="1100">
              <a:latin typeface="ＭＳ Ｐゴシック"/>
            </a:rPr>
            <a:t>3.8</a:t>
          </a:r>
          <a:r>
            <a:rPr kumimoji="1" lang="ja-JP" altLang="en-US" sz="1100">
              <a:latin typeface="ＭＳ Ｐゴシック"/>
            </a:rPr>
            <a:t>％）増加した一方、維持補修費で</a:t>
          </a:r>
          <a:r>
            <a:rPr kumimoji="1" lang="en-US" altLang="ja-JP" sz="1100">
              <a:latin typeface="ＭＳ Ｐゴシック"/>
            </a:rPr>
            <a:t>884</a:t>
          </a:r>
          <a:r>
            <a:rPr kumimoji="1" lang="ja-JP" altLang="en-US" sz="1100">
              <a:latin typeface="ＭＳ Ｐゴシック"/>
            </a:rPr>
            <a:t>千円（</a:t>
          </a:r>
          <a:r>
            <a:rPr kumimoji="1" lang="en-US" altLang="ja-JP" sz="1100">
              <a:latin typeface="ＭＳ Ｐゴシック"/>
            </a:rPr>
            <a:t>1.1</a:t>
          </a:r>
          <a:r>
            <a:rPr kumimoji="1" lang="ja-JP" altLang="en-US" sz="1100">
              <a:latin typeface="ＭＳ Ｐゴシック"/>
            </a:rPr>
            <a:t>％）、補助費等で</a:t>
          </a:r>
          <a:r>
            <a:rPr kumimoji="1" lang="en-US" altLang="ja-JP" sz="1100">
              <a:latin typeface="ＭＳ Ｐゴシック"/>
            </a:rPr>
            <a:t>187,837</a:t>
          </a:r>
          <a:r>
            <a:rPr kumimoji="1" lang="ja-JP" altLang="en-US" sz="1100">
              <a:latin typeface="ＭＳ Ｐゴシック"/>
            </a:rPr>
            <a:t>千円（</a:t>
          </a:r>
          <a:r>
            <a:rPr kumimoji="1" lang="en-US" altLang="ja-JP" sz="1100">
              <a:latin typeface="ＭＳ Ｐゴシック"/>
            </a:rPr>
            <a:t>19.9</a:t>
          </a:r>
          <a:r>
            <a:rPr kumimoji="1" lang="ja-JP" altLang="en-US" sz="1100">
              <a:latin typeface="ＭＳ Ｐゴシック"/>
            </a:rPr>
            <a:t>％）減少したため、経常的経費充当一般財源全体では</a:t>
          </a:r>
          <a:r>
            <a:rPr kumimoji="1" lang="en-US" altLang="ja-JP" sz="1100">
              <a:latin typeface="ＭＳ Ｐゴシック"/>
            </a:rPr>
            <a:t>29,484</a:t>
          </a:r>
          <a:r>
            <a:rPr kumimoji="1" lang="ja-JP" altLang="en-US" sz="1100">
              <a:latin typeface="ＭＳ Ｐゴシック"/>
            </a:rPr>
            <a:t>千円（</a:t>
          </a:r>
          <a:r>
            <a:rPr kumimoji="1" lang="en-US" altLang="ja-JP" sz="1100">
              <a:latin typeface="ＭＳ Ｐゴシック"/>
            </a:rPr>
            <a:t>0.5</a:t>
          </a:r>
          <a:r>
            <a:rPr kumimoji="1" lang="ja-JP" altLang="en-US" sz="1100">
              <a:latin typeface="ＭＳ Ｐゴシック"/>
            </a:rPr>
            <a:t>％）の減少となった。歳入面においては、地方税が</a:t>
          </a:r>
          <a:r>
            <a:rPr kumimoji="1" lang="en-US" altLang="ja-JP" sz="1100">
              <a:latin typeface="ＭＳ Ｐゴシック"/>
            </a:rPr>
            <a:t>24,279</a:t>
          </a:r>
          <a:r>
            <a:rPr kumimoji="1" lang="ja-JP" altLang="en-US" sz="1100">
              <a:latin typeface="ＭＳ Ｐゴシック"/>
            </a:rPr>
            <a:t>千円（</a:t>
          </a:r>
          <a:r>
            <a:rPr kumimoji="1" lang="en-US" altLang="ja-JP" sz="1100">
              <a:latin typeface="ＭＳ Ｐゴシック"/>
            </a:rPr>
            <a:t>1.6</a:t>
          </a:r>
          <a:r>
            <a:rPr kumimoji="1" lang="ja-JP" altLang="en-US" sz="1100">
              <a:latin typeface="ＭＳ Ｐゴシック"/>
            </a:rPr>
            <a:t>％）減額となる一方、地方消費税交付金が</a:t>
          </a:r>
          <a:r>
            <a:rPr kumimoji="1" lang="en-US" altLang="ja-JP" sz="1100">
              <a:latin typeface="ＭＳ Ｐゴシック"/>
            </a:rPr>
            <a:t>32,567</a:t>
          </a:r>
          <a:r>
            <a:rPr kumimoji="1" lang="ja-JP" altLang="en-US" sz="1100">
              <a:latin typeface="ＭＳ Ｐゴシック"/>
            </a:rPr>
            <a:t>千円（</a:t>
          </a:r>
          <a:r>
            <a:rPr kumimoji="1" lang="en-US" altLang="ja-JP" sz="1100">
              <a:latin typeface="ＭＳ Ｐゴシック"/>
            </a:rPr>
            <a:t>22.0</a:t>
          </a:r>
          <a:r>
            <a:rPr kumimoji="1" lang="ja-JP" altLang="en-US" sz="1100">
              <a:latin typeface="ＭＳ Ｐゴシック"/>
            </a:rPr>
            <a:t>％）増加するなど、歳入経常一般財源全体で</a:t>
          </a:r>
          <a:r>
            <a:rPr kumimoji="1" lang="en-US" altLang="ja-JP" sz="1100">
              <a:latin typeface="ＭＳ Ｐゴシック"/>
            </a:rPr>
            <a:t>23,308</a:t>
          </a:r>
          <a:r>
            <a:rPr kumimoji="1" lang="ja-JP" altLang="en-US" sz="1100">
              <a:latin typeface="ＭＳ Ｐゴシック"/>
            </a:rPr>
            <a:t>千円（</a:t>
          </a:r>
          <a:r>
            <a:rPr kumimoji="1" lang="en-US" altLang="ja-JP" sz="1100">
              <a:latin typeface="ＭＳ Ｐゴシック"/>
            </a:rPr>
            <a:t>0.4</a:t>
          </a:r>
          <a:r>
            <a:rPr kumimoji="1" lang="ja-JP" altLang="en-US" sz="1100">
              <a:latin typeface="ＭＳ Ｐゴシック"/>
            </a:rPr>
            <a:t>％）増加し、経常収支比率が</a:t>
          </a:r>
          <a:r>
            <a:rPr kumimoji="1" lang="en-US" altLang="ja-JP" sz="1100">
              <a:latin typeface="ＭＳ Ｐゴシック"/>
            </a:rPr>
            <a:t>0.6</a:t>
          </a:r>
          <a:r>
            <a:rPr kumimoji="1" lang="ja-JP" altLang="en-US" sz="1100">
              <a:latin typeface="ＭＳ Ｐゴシック"/>
            </a:rPr>
            <a:t>％改善することとなった。今後も施設の統廃合や事務事業の見直しによる行財政基盤のスリム化を図り、経常経費の圧縮に努めなければならない。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3302</xdr:rowOff>
    </xdr:to>
    <xdr:cxnSp macro="">
      <xdr:nvCxnSpPr>
        <xdr:cNvPr id="129" name="直線コネクタ 128"/>
        <xdr:cNvCxnSpPr/>
      </xdr:nvCxnSpPr>
      <xdr:spPr>
        <a:xfrm flipV="1">
          <a:off x="4114800" y="1079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3302</xdr:rowOff>
    </xdr:from>
    <xdr:to>
      <xdr:col>6</xdr:col>
      <xdr:colOff>0</xdr:colOff>
      <xdr:row>63</xdr:row>
      <xdr:rowOff>29845</xdr:rowOff>
    </xdr:to>
    <xdr:cxnSp macro="">
      <xdr:nvCxnSpPr>
        <xdr:cNvPr id="132" name="直線コネクタ 131"/>
        <xdr:cNvCxnSpPr/>
      </xdr:nvCxnSpPr>
      <xdr:spPr>
        <a:xfrm flipV="1">
          <a:off x="3225800" y="108046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29845</xdr:rowOff>
    </xdr:to>
    <xdr:cxnSp macro="">
      <xdr:nvCxnSpPr>
        <xdr:cNvPr id="135" name="直線コネクタ 134"/>
        <xdr:cNvCxnSpPr/>
      </xdr:nvCxnSpPr>
      <xdr:spPr>
        <a:xfrm>
          <a:off x="2336800" y="10823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131318</xdr:rowOff>
    </xdr:from>
    <xdr:to>
      <xdr:col>3</xdr:col>
      <xdr:colOff>279400</xdr:colOff>
      <xdr:row>63</xdr:row>
      <xdr:rowOff>22606</xdr:rowOff>
    </xdr:to>
    <xdr:cxnSp macro="">
      <xdr:nvCxnSpPr>
        <xdr:cNvPr id="138" name="直線コネクタ 137"/>
        <xdr:cNvCxnSpPr/>
      </xdr:nvCxnSpPr>
      <xdr:spPr>
        <a:xfrm>
          <a:off x="1447800" y="107612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41" name="フローチャート : 判断 140"/>
        <xdr:cNvSpPr/>
      </xdr:nvSpPr>
      <xdr:spPr>
        <a:xfrm>
          <a:off x="1397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42" name="テキスト ボックス 141"/>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109474</xdr:rowOff>
    </xdr:from>
    <xdr:to>
      <xdr:col>7</xdr:col>
      <xdr:colOff>203200</xdr:colOff>
      <xdr:row>63</xdr:row>
      <xdr:rowOff>39624</xdr:rowOff>
    </xdr:to>
    <xdr:sp macro="" textlink="">
      <xdr:nvSpPr>
        <xdr:cNvPr id="148" name="円/楕円 147"/>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81551</xdr:rowOff>
    </xdr:from>
    <xdr:ext cx="762000" cy="259045"/>
    <xdr:sp macro="" textlink="">
      <xdr:nvSpPr>
        <xdr:cNvPr id="149" name="財政構造の弾力性該当値テキスト"/>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123952</xdr:rowOff>
    </xdr:from>
    <xdr:to>
      <xdr:col>6</xdr:col>
      <xdr:colOff>50800</xdr:colOff>
      <xdr:row>63</xdr:row>
      <xdr:rowOff>54102</xdr:rowOff>
    </xdr:to>
    <xdr:sp macro="" textlink="">
      <xdr:nvSpPr>
        <xdr:cNvPr id="150" name="円/楕円 149"/>
        <xdr:cNvSpPr/>
      </xdr:nvSpPr>
      <xdr:spPr>
        <a:xfrm>
          <a:off x="4064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38879</xdr:rowOff>
    </xdr:from>
    <xdr:ext cx="736600" cy="259045"/>
    <xdr:sp macro="" textlink="">
      <xdr:nvSpPr>
        <xdr:cNvPr id="151" name="テキスト ボックス 150"/>
        <xdr:cNvSpPr txBox="1"/>
      </xdr:nvSpPr>
      <xdr:spPr>
        <a:xfrm>
          <a:off x="3733800" y="1084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150495</xdr:rowOff>
    </xdr:from>
    <xdr:to>
      <xdr:col>4</xdr:col>
      <xdr:colOff>533400</xdr:colOff>
      <xdr:row>63</xdr:row>
      <xdr:rowOff>80645</xdr:rowOff>
    </xdr:to>
    <xdr:sp macro="" textlink="">
      <xdr:nvSpPr>
        <xdr:cNvPr id="152" name="円/楕円 151"/>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53" name="テキスト ボックス 152"/>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4" name="円/楕円 153"/>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55" name="テキスト ボックス 15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6" name="円/楕円 155"/>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166895</xdr:rowOff>
    </xdr:from>
    <xdr:ext cx="762000" cy="259045"/>
    <xdr:sp macro="" textlink="">
      <xdr:nvSpPr>
        <xdr:cNvPr id="157" name="テキスト ボックス 156"/>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[182,798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合併後、隣町の消防事務を受託していることや分庁舎方式を採用していることなどから職員数が多く、類似団体平均と比較して人件費が高くなる要因となっている。平成</a:t>
          </a:r>
          <a:r>
            <a:rPr kumimoji="1" lang="en-US" altLang="ja-JP" sz="1100">
              <a:latin typeface="ＭＳ Ｐゴシック"/>
            </a:rPr>
            <a:t>26</a:t>
          </a:r>
          <a:r>
            <a:rPr kumimoji="1" lang="ja-JP" altLang="en-US" sz="1100">
              <a:latin typeface="ＭＳ Ｐゴシック"/>
            </a:rPr>
            <a:t>年度の人件費は</a:t>
          </a:r>
          <a:r>
            <a:rPr kumimoji="1" lang="ja-JP" altLang="en-US" sz="1100">
              <a:solidFill>
                <a:schemeClr val="tx1"/>
              </a:solidFill>
              <a:latin typeface="ＭＳ Ｐゴシック"/>
            </a:rPr>
            <a:t>、職員数の減少や退職手当特別負担金、議員報酬等が減少する一方で、超過勤務等の増により</a:t>
          </a:r>
          <a:r>
            <a:rPr kumimoji="1" lang="en-US" altLang="ja-JP" sz="1100">
              <a:solidFill>
                <a:schemeClr val="tx1"/>
              </a:solidFill>
              <a:latin typeface="ＭＳ Ｐゴシック"/>
            </a:rPr>
            <a:t>776</a:t>
          </a:r>
          <a:r>
            <a:rPr kumimoji="1" lang="ja-JP" altLang="en-US" sz="1100">
              <a:solidFill>
                <a:schemeClr val="tx1"/>
              </a:solidFill>
              <a:latin typeface="ＭＳ Ｐゴシック"/>
            </a:rPr>
            <a:t>千円増加した。物件費については、地籍調査事業やクラウドシステム導入委託料の増により</a:t>
          </a:r>
          <a:r>
            <a:rPr kumimoji="1" lang="en-US" altLang="ja-JP" sz="1100">
              <a:latin typeface="ＭＳ Ｐゴシック"/>
            </a:rPr>
            <a:t>231,245</a:t>
          </a:r>
          <a:r>
            <a:rPr kumimoji="1" lang="ja-JP" altLang="en-US" sz="1100">
              <a:latin typeface="ＭＳ Ｐゴシック"/>
            </a:rPr>
            <a:t>千円（</a:t>
          </a:r>
          <a:r>
            <a:rPr kumimoji="1" lang="en-US" altLang="ja-JP" sz="1100">
              <a:latin typeface="ＭＳ Ｐゴシック"/>
            </a:rPr>
            <a:t>18.3</a:t>
          </a:r>
          <a:r>
            <a:rPr kumimoji="1" lang="ja-JP" altLang="en-US" sz="1100">
              <a:latin typeface="ＭＳ Ｐゴシック"/>
            </a:rPr>
            <a:t>％）増加した。今後も定員適正化計画に基づく職員数管理や施設の統廃合など合併効果を活かした人件費、経常経費の削減に努めていく。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82972</xdr:rowOff>
    </xdr:from>
    <xdr:to>
      <xdr:col>7</xdr:col>
      <xdr:colOff>152400</xdr:colOff>
      <xdr:row>87</xdr:row>
      <xdr:rowOff>159530</xdr:rowOff>
    </xdr:to>
    <xdr:cxnSp macro="">
      <xdr:nvCxnSpPr>
        <xdr:cNvPr id="185" name="直線コネクタ 184"/>
        <xdr:cNvCxnSpPr/>
      </xdr:nvCxnSpPr>
      <xdr:spPr>
        <a:xfrm flipV="1">
          <a:off x="4953000" y="13798972"/>
          <a:ext cx="0" cy="1276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131607</xdr:rowOff>
    </xdr:from>
    <xdr:ext cx="762000" cy="259045"/>
    <xdr:sp macro="" textlink="">
      <xdr:nvSpPr>
        <xdr:cNvPr id="186" name="人件費・物件費等の状況最小値テキスト"/>
        <xdr:cNvSpPr txBox="1"/>
      </xdr:nvSpPr>
      <xdr:spPr>
        <a:xfrm>
          <a:off x="5041900" y="15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87</xdr:row>
      <xdr:rowOff>159530</xdr:rowOff>
    </xdr:from>
    <xdr:to>
      <xdr:col>7</xdr:col>
      <xdr:colOff>241300</xdr:colOff>
      <xdr:row>87</xdr:row>
      <xdr:rowOff>159530</xdr:rowOff>
    </xdr:to>
    <xdr:cxnSp macro="">
      <xdr:nvCxnSpPr>
        <xdr:cNvPr id="187" name="直線コネクタ 186"/>
        <xdr:cNvCxnSpPr/>
      </xdr:nvCxnSpPr>
      <xdr:spPr>
        <a:xfrm>
          <a:off x="4864100" y="1507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169349</xdr:rowOff>
    </xdr:from>
    <xdr:ext cx="762000" cy="259045"/>
    <xdr:sp macro="" textlink="">
      <xdr:nvSpPr>
        <xdr:cNvPr id="188" name="人件費・物件費等の状況最大値テキスト"/>
        <xdr:cNvSpPr txBox="1"/>
      </xdr:nvSpPr>
      <xdr:spPr>
        <a:xfrm>
          <a:off x="5041900" y="1354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82972</xdr:rowOff>
    </xdr:from>
    <xdr:to>
      <xdr:col>7</xdr:col>
      <xdr:colOff>241300</xdr:colOff>
      <xdr:row>80</xdr:row>
      <xdr:rowOff>82972</xdr:rowOff>
    </xdr:to>
    <xdr:cxnSp macro="">
      <xdr:nvCxnSpPr>
        <xdr:cNvPr id="189" name="直線コネクタ 188"/>
        <xdr:cNvCxnSpPr/>
      </xdr:nvCxnSpPr>
      <xdr:spPr>
        <a:xfrm>
          <a:off x="4864100" y="1379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139384</xdr:rowOff>
    </xdr:from>
    <xdr:to>
      <xdr:col>7</xdr:col>
      <xdr:colOff>152400</xdr:colOff>
      <xdr:row>83</xdr:row>
      <xdr:rowOff>50333</xdr:rowOff>
    </xdr:to>
    <xdr:cxnSp macro="">
      <xdr:nvCxnSpPr>
        <xdr:cNvPr id="190" name="直線コネクタ 189"/>
        <xdr:cNvCxnSpPr/>
      </xdr:nvCxnSpPr>
      <xdr:spPr>
        <a:xfrm>
          <a:off x="4114800" y="14198284"/>
          <a:ext cx="838200" cy="8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14203</xdr:rowOff>
    </xdr:from>
    <xdr:ext cx="762000" cy="259045"/>
    <xdr:sp macro="" textlink="">
      <xdr:nvSpPr>
        <xdr:cNvPr id="191" name="人件費・物件費等の状況平均値テキスト"/>
        <xdr:cNvSpPr txBox="1"/>
      </xdr:nvSpPr>
      <xdr:spPr>
        <a:xfrm>
          <a:off x="5041900" y="13901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169126</xdr:rowOff>
    </xdr:from>
    <xdr:to>
      <xdr:col>7</xdr:col>
      <xdr:colOff>203200</xdr:colOff>
      <xdr:row>82</xdr:row>
      <xdr:rowOff>99276</xdr:rowOff>
    </xdr:to>
    <xdr:sp macro="" textlink="">
      <xdr:nvSpPr>
        <xdr:cNvPr id="192" name="フローチャート : 判断 191"/>
        <xdr:cNvSpPr/>
      </xdr:nvSpPr>
      <xdr:spPr>
        <a:xfrm>
          <a:off x="49022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129487</xdr:rowOff>
    </xdr:from>
    <xdr:to>
      <xdr:col>6</xdr:col>
      <xdr:colOff>0</xdr:colOff>
      <xdr:row>82</xdr:row>
      <xdr:rowOff>139384</xdr:rowOff>
    </xdr:to>
    <xdr:cxnSp macro="">
      <xdr:nvCxnSpPr>
        <xdr:cNvPr id="193" name="直線コネクタ 192"/>
        <xdr:cNvCxnSpPr/>
      </xdr:nvCxnSpPr>
      <xdr:spPr>
        <a:xfrm>
          <a:off x="3225800" y="14188387"/>
          <a:ext cx="889000" cy="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116287</xdr:rowOff>
    </xdr:from>
    <xdr:to>
      <xdr:col>6</xdr:col>
      <xdr:colOff>50800</xdr:colOff>
      <xdr:row>82</xdr:row>
      <xdr:rowOff>46437</xdr:rowOff>
    </xdr:to>
    <xdr:sp macro="" textlink="">
      <xdr:nvSpPr>
        <xdr:cNvPr id="194" name="フローチャート : 判断 193"/>
        <xdr:cNvSpPr/>
      </xdr:nvSpPr>
      <xdr:spPr>
        <a:xfrm>
          <a:off x="4064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56614</xdr:rowOff>
    </xdr:from>
    <xdr:ext cx="736600" cy="259045"/>
    <xdr:sp macro="" textlink="">
      <xdr:nvSpPr>
        <xdr:cNvPr id="195" name="テキスト ボックス 194"/>
        <xdr:cNvSpPr txBox="1"/>
      </xdr:nvSpPr>
      <xdr:spPr>
        <a:xfrm>
          <a:off x="3733800" y="137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129487</xdr:rowOff>
    </xdr:from>
    <xdr:to>
      <xdr:col>4</xdr:col>
      <xdr:colOff>482600</xdr:colOff>
      <xdr:row>82</xdr:row>
      <xdr:rowOff>153398</xdr:rowOff>
    </xdr:to>
    <xdr:cxnSp macro="">
      <xdr:nvCxnSpPr>
        <xdr:cNvPr id="196" name="直線コネクタ 195"/>
        <xdr:cNvCxnSpPr/>
      </xdr:nvCxnSpPr>
      <xdr:spPr>
        <a:xfrm flipV="1">
          <a:off x="2336800" y="14188387"/>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130577</xdr:rowOff>
    </xdr:from>
    <xdr:to>
      <xdr:col>4</xdr:col>
      <xdr:colOff>533400</xdr:colOff>
      <xdr:row>82</xdr:row>
      <xdr:rowOff>60727</xdr:rowOff>
    </xdr:to>
    <xdr:sp macro="" textlink="">
      <xdr:nvSpPr>
        <xdr:cNvPr id="197" name="フローチャート : 判断 196"/>
        <xdr:cNvSpPr/>
      </xdr:nvSpPr>
      <xdr:spPr>
        <a:xfrm>
          <a:off x="3175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70904</xdr:rowOff>
    </xdr:from>
    <xdr:ext cx="762000" cy="259045"/>
    <xdr:sp macro="" textlink="">
      <xdr:nvSpPr>
        <xdr:cNvPr id="198" name="テキスト ボックス 197"/>
        <xdr:cNvSpPr txBox="1"/>
      </xdr:nvSpPr>
      <xdr:spPr>
        <a:xfrm>
          <a:off x="2844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127710</xdr:rowOff>
    </xdr:from>
    <xdr:to>
      <xdr:col>3</xdr:col>
      <xdr:colOff>279400</xdr:colOff>
      <xdr:row>82</xdr:row>
      <xdr:rowOff>153398</xdr:rowOff>
    </xdr:to>
    <xdr:cxnSp macro="">
      <xdr:nvCxnSpPr>
        <xdr:cNvPr id="199" name="直線コネクタ 198"/>
        <xdr:cNvCxnSpPr/>
      </xdr:nvCxnSpPr>
      <xdr:spPr>
        <a:xfrm>
          <a:off x="1447800" y="14186610"/>
          <a:ext cx="889000" cy="2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168142</xdr:rowOff>
    </xdr:from>
    <xdr:to>
      <xdr:col>3</xdr:col>
      <xdr:colOff>330200</xdr:colOff>
      <xdr:row>82</xdr:row>
      <xdr:rowOff>98292</xdr:rowOff>
    </xdr:to>
    <xdr:sp macro="" textlink="">
      <xdr:nvSpPr>
        <xdr:cNvPr id="200" name="フローチャート : 判断 199"/>
        <xdr:cNvSpPr/>
      </xdr:nvSpPr>
      <xdr:spPr>
        <a:xfrm>
          <a:off x="2286000" y="140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108469</xdr:rowOff>
    </xdr:from>
    <xdr:ext cx="762000" cy="259045"/>
    <xdr:sp macro="" textlink="">
      <xdr:nvSpPr>
        <xdr:cNvPr id="201" name="テキスト ボックス 200"/>
        <xdr:cNvSpPr txBox="1"/>
      </xdr:nvSpPr>
      <xdr:spPr>
        <a:xfrm>
          <a:off x="1955800" y="138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2" name="フローチャート : 判断 201"/>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3" name="テキスト ボックス 202"/>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170983</xdr:rowOff>
    </xdr:from>
    <xdr:to>
      <xdr:col>7</xdr:col>
      <xdr:colOff>203200</xdr:colOff>
      <xdr:row>83</xdr:row>
      <xdr:rowOff>101133</xdr:rowOff>
    </xdr:to>
    <xdr:sp macro="" textlink="">
      <xdr:nvSpPr>
        <xdr:cNvPr id="209" name="円/楕円 208"/>
        <xdr:cNvSpPr/>
      </xdr:nvSpPr>
      <xdr:spPr>
        <a:xfrm>
          <a:off x="4902200" y="142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143060</xdr:rowOff>
    </xdr:from>
    <xdr:ext cx="762000" cy="259045"/>
    <xdr:sp macro="" textlink="">
      <xdr:nvSpPr>
        <xdr:cNvPr id="210" name="人件費・物件費等の状況該当値テキスト"/>
        <xdr:cNvSpPr txBox="1"/>
      </xdr:nvSpPr>
      <xdr:spPr>
        <a:xfrm>
          <a:off x="5041900" y="1420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182,798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88584</xdr:rowOff>
    </xdr:from>
    <xdr:to>
      <xdr:col>6</xdr:col>
      <xdr:colOff>50800</xdr:colOff>
      <xdr:row>83</xdr:row>
      <xdr:rowOff>18734</xdr:rowOff>
    </xdr:to>
    <xdr:sp macro="" textlink="">
      <xdr:nvSpPr>
        <xdr:cNvPr id="211" name="円/楕円 210"/>
        <xdr:cNvSpPr/>
      </xdr:nvSpPr>
      <xdr:spPr>
        <a:xfrm>
          <a:off x="4064000" y="141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3511</xdr:rowOff>
    </xdr:from>
    <xdr:ext cx="736600" cy="259045"/>
    <xdr:sp macro="" textlink="">
      <xdr:nvSpPr>
        <xdr:cNvPr id="212" name="テキスト ボックス 211"/>
        <xdr:cNvSpPr txBox="1"/>
      </xdr:nvSpPr>
      <xdr:spPr>
        <a:xfrm>
          <a:off x="3733800" y="14233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78687</xdr:rowOff>
    </xdr:from>
    <xdr:to>
      <xdr:col>4</xdr:col>
      <xdr:colOff>533400</xdr:colOff>
      <xdr:row>83</xdr:row>
      <xdr:rowOff>8837</xdr:rowOff>
    </xdr:to>
    <xdr:sp macro="" textlink="">
      <xdr:nvSpPr>
        <xdr:cNvPr id="213" name="円/楕円 212"/>
        <xdr:cNvSpPr/>
      </xdr:nvSpPr>
      <xdr:spPr>
        <a:xfrm>
          <a:off x="3175000" y="141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165064</xdr:rowOff>
    </xdr:from>
    <xdr:ext cx="762000" cy="259045"/>
    <xdr:sp macro="" textlink="">
      <xdr:nvSpPr>
        <xdr:cNvPr id="214" name="テキスト ボックス 213"/>
        <xdr:cNvSpPr txBox="1"/>
      </xdr:nvSpPr>
      <xdr:spPr>
        <a:xfrm>
          <a:off x="2844800" y="142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102598</xdr:rowOff>
    </xdr:from>
    <xdr:to>
      <xdr:col>3</xdr:col>
      <xdr:colOff>330200</xdr:colOff>
      <xdr:row>83</xdr:row>
      <xdr:rowOff>32748</xdr:rowOff>
    </xdr:to>
    <xdr:sp macro="" textlink="">
      <xdr:nvSpPr>
        <xdr:cNvPr id="215" name="円/楕円 214"/>
        <xdr:cNvSpPr/>
      </xdr:nvSpPr>
      <xdr:spPr>
        <a:xfrm>
          <a:off x="2286000" y="141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17525</xdr:rowOff>
    </xdr:from>
    <xdr:ext cx="762000" cy="259045"/>
    <xdr:sp macro="" textlink="">
      <xdr:nvSpPr>
        <xdr:cNvPr id="216" name="テキスト ボックス 215"/>
        <xdr:cNvSpPr txBox="1"/>
      </xdr:nvSpPr>
      <xdr:spPr>
        <a:xfrm>
          <a:off x="1955800" y="142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76910</xdr:rowOff>
    </xdr:from>
    <xdr:to>
      <xdr:col>2</xdr:col>
      <xdr:colOff>127000</xdr:colOff>
      <xdr:row>83</xdr:row>
      <xdr:rowOff>7060</xdr:rowOff>
    </xdr:to>
    <xdr:sp macro="" textlink="">
      <xdr:nvSpPr>
        <xdr:cNvPr id="217" name="円/楕円 216"/>
        <xdr:cNvSpPr/>
      </xdr:nvSpPr>
      <xdr:spPr>
        <a:xfrm>
          <a:off x="1397000" y="1413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163287</xdr:rowOff>
    </xdr:from>
    <xdr:ext cx="762000" cy="259045"/>
    <xdr:sp macro="" textlink="">
      <xdr:nvSpPr>
        <xdr:cNvPr id="218" name="テキスト ボックス 217"/>
        <xdr:cNvSpPr txBox="1"/>
      </xdr:nvSpPr>
      <xdr:spPr>
        <a:xfrm>
          <a:off x="1066800" y="142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調整手当や自宅に係る住居手当の廃止、超過勤務手当や休日勤務手当などの抑制、技能労務職員については</a:t>
          </a:r>
          <a:r>
            <a:rPr kumimoji="1" lang="en-US" altLang="ja-JP" sz="1100">
              <a:latin typeface="ＭＳ Ｐゴシック"/>
            </a:rPr>
            <a:t>1</a:t>
          </a:r>
          <a:r>
            <a:rPr kumimoji="1" lang="ja-JP" altLang="en-US" sz="1100">
              <a:latin typeface="ＭＳ Ｐゴシック"/>
            </a:rPr>
            <a:t>、</a:t>
          </a:r>
          <a:r>
            <a:rPr kumimoji="1" lang="en-US" altLang="ja-JP" sz="1100">
              <a:latin typeface="ＭＳ Ｐゴシック"/>
            </a:rPr>
            <a:t>2</a:t>
          </a:r>
          <a:r>
            <a:rPr kumimoji="1" lang="ja-JP" altLang="en-US" sz="1100">
              <a:latin typeface="ＭＳ Ｐゴシック"/>
            </a:rPr>
            <a:t>級のみで運用することなどにより人件費の抑制に努めており、給与水準を示すラスパイレス指数は</a:t>
          </a:r>
          <a:r>
            <a:rPr kumimoji="1" lang="en-US" altLang="ja-JP" sz="1100">
              <a:latin typeface="ＭＳ Ｐゴシック"/>
            </a:rPr>
            <a:t>93.8</a:t>
          </a:r>
          <a:r>
            <a:rPr kumimoji="1" lang="ja-JP" altLang="en-US" sz="1100">
              <a:latin typeface="ＭＳ Ｐゴシック"/>
            </a:rPr>
            <a:t>と類似団体平均を</a:t>
          </a:r>
          <a:r>
            <a:rPr kumimoji="1" lang="en-US" altLang="ja-JP" sz="1100">
              <a:latin typeface="ＭＳ Ｐゴシック"/>
            </a:rPr>
            <a:t>2.9</a:t>
          </a:r>
          <a:r>
            <a:rPr kumimoji="1" lang="ja-JP" altLang="en-US" sz="1100">
              <a:latin typeface="ＭＳ Ｐゴシック"/>
            </a:rPr>
            <a:t>下回っている。適正な給与水準を確保し、今後とも新規採用の抑制や勧奨退職制度の実施等と併せて人件費の抑制に努めていく。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7" name="直線コネクタ 246"/>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48"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49" name="直線コネクタ 248"/>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0"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1" name="直線コネクタ 250"/>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84</xdr:row>
      <xdr:rowOff>162984</xdr:rowOff>
    </xdr:to>
    <xdr:cxnSp macro="">
      <xdr:nvCxnSpPr>
        <xdr:cNvPr id="252" name="直線コネクタ 251"/>
        <xdr:cNvCxnSpPr/>
      </xdr:nvCxnSpPr>
      <xdr:spPr>
        <a:xfrm flipV="1">
          <a:off x="16179800" y="1450848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3"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4" name="フローチャート : 判断 253"/>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88</xdr:row>
      <xdr:rowOff>96520</xdr:rowOff>
    </xdr:to>
    <xdr:cxnSp macro="">
      <xdr:nvCxnSpPr>
        <xdr:cNvPr id="255" name="直線コネクタ 254"/>
        <xdr:cNvCxnSpPr/>
      </xdr:nvCxnSpPr>
      <xdr:spPr>
        <a:xfrm flipV="1">
          <a:off x="15290800" y="1456478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6" name="フローチャート : 判断 255"/>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7" name="テキスト ボックス 25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8043</xdr:rowOff>
    </xdr:from>
    <xdr:to>
      <xdr:col>22</xdr:col>
      <xdr:colOff>203200</xdr:colOff>
      <xdr:row>88</xdr:row>
      <xdr:rowOff>96520</xdr:rowOff>
    </xdr:to>
    <xdr:cxnSp macro="">
      <xdr:nvCxnSpPr>
        <xdr:cNvPr id="258" name="直線コネクタ 257"/>
        <xdr:cNvCxnSpPr/>
      </xdr:nvCxnSpPr>
      <xdr:spPr>
        <a:xfrm>
          <a:off x="14401800" y="150956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59" name="フローチャート : 判断 258"/>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0" name="テキスト ボックス 259"/>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114723</xdr:rowOff>
    </xdr:from>
    <xdr:to>
      <xdr:col>21</xdr:col>
      <xdr:colOff>0</xdr:colOff>
      <xdr:row>88</xdr:row>
      <xdr:rowOff>8043</xdr:rowOff>
    </xdr:to>
    <xdr:cxnSp macro="">
      <xdr:nvCxnSpPr>
        <xdr:cNvPr id="261" name="直線コネクタ 260"/>
        <xdr:cNvCxnSpPr/>
      </xdr:nvCxnSpPr>
      <xdr:spPr>
        <a:xfrm>
          <a:off x="13512800" y="14516523"/>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2" name="フローチャート : 判断 261"/>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3" name="テキスト ボックス 262"/>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4" name="フローチャート :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5" name="テキスト ボックス 264"/>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1" name="円/楕円 270"/>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2"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112184</xdr:rowOff>
    </xdr:from>
    <xdr:to>
      <xdr:col>23</xdr:col>
      <xdr:colOff>457200</xdr:colOff>
      <xdr:row>85</xdr:row>
      <xdr:rowOff>42334</xdr:rowOff>
    </xdr:to>
    <xdr:sp macro="" textlink="">
      <xdr:nvSpPr>
        <xdr:cNvPr id="273" name="円/楕円 272"/>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52511</xdr:rowOff>
    </xdr:from>
    <xdr:ext cx="736600" cy="259045"/>
    <xdr:sp macro="" textlink="">
      <xdr:nvSpPr>
        <xdr:cNvPr id="274" name="テキスト ボックス 273"/>
        <xdr:cNvSpPr txBox="1"/>
      </xdr:nvSpPr>
      <xdr:spPr>
        <a:xfrm>
          <a:off x="15798800" y="14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157497</xdr:rowOff>
    </xdr:from>
    <xdr:ext cx="762000" cy="259045"/>
    <xdr:sp macro="" textlink="">
      <xdr:nvSpPr>
        <xdr:cNvPr id="276" name="テキスト ボックス 275"/>
        <xdr:cNvSpPr txBox="1"/>
      </xdr:nvSpPr>
      <xdr:spPr>
        <a:xfrm>
          <a:off x="14909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128693</xdr:rowOff>
    </xdr:from>
    <xdr:to>
      <xdr:col>21</xdr:col>
      <xdr:colOff>50800</xdr:colOff>
      <xdr:row>88</xdr:row>
      <xdr:rowOff>58843</xdr:rowOff>
    </xdr:to>
    <xdr:sp macro="" textlink="">
      <xdr:nvSpPr>
        <xdr:cNvPr id="277" name="円/楕円 276"/>
        <xdr:cNvSpPr/>
      </xdr:nvSpPr>
      <xdr:spPr>
        <a:xfrm>
          <a:off x="14351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69020</xdr:rowOff>
    </xdr:from>
    <xdr:ext cx="762000" cy="259045"/>
    <xdr:sp macro="" textlink="">
      <xdr:nvSpPr>
        <xdr:cNvPr id="278" name="テキスト ボックス 277"/>
        <xdr:cNvSpPr txBox="1"/>
      </xdr:nvSpPr>
      <xdr:spPr>
        <a:xfrm>
          <a:off x="14020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63923</xdr:rowOff>
    </xdr:from>
    <xdr:to>
      <xdr:col>19</xdr:col>
      <xdr:colOff>533400</xdr:colOff>
      <xdr:row>84</xdr:row>
      <xdr:rowOff>165523</xdr:rowOff>
    </xdr:to>
    <xdr:sp macro="" textlink="">
      <xdr:nvSpPr>
        <xdr:cNvPr id="279" name="円/楕円 278"/>
        <xdr:cNvSpPr/>
      </xdr:nvSpPr>
      <xdr:spPr>
        <a:xfrm>
          <a:off x="13462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4250</xdr:rowOff>
    </xdr:from>
    <xdr:ext cx="762000" cy="259045"/>
    <xdr:sp macro="" textlink="">
      <xdr:nvSpPr>
        <xdr:cNvPr id="280" name="テキスト ボックス 279"/>
        <xdr:cNvSpPr txBox="1"/>
      </xdr:nvSpPr>
      <xdr:spPr>
        <a:xfrm>
          <a:off x="13131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17</a:t>
          </a:r>
          <a:r>
            <a:rPr kumimoji="1" lang="ja-JP" altLang="en-US" sz="1100">
              <a:latin typeface="ＭＳ Ｐゴシック"/>
            </a:rPr>
            <a:t>年の合併以後、新町財政計画に基づき、平成</a:t>
          </a:r>
          <a:r>
            <a:rPr kumimoji="1" lang="en-US" altLang="ja-JP" sz="1100">
              <a:latin typeface="ＭＳ Ｐゴシック"/>
            </a:rPr>
            <a:t>19</a:t>
          </a:r>
          <a:r>
            <a:rPr kumimoji="1" lang="ja-JP" altLang="en-US" sz="1100">
              <a:latin typeface="ＭＳ Ｐゴシック"/>
            </a:rPr>
            <a:t>年度までの</a:t>
          </a:r>
          <a:r>
            <a:rPr kumimoji="1" lang="en-US" altLang="ja-JP" sz="1100">
              <a:latin typeface="ＭＳ Ｐゴシック"/>
            </a:rPr>
            <a:t>3</a:t>
          </a:r>
          <a:r>
            <a:rPr kumimoji="1" lang="ja-JP" altLang="en-US" sz="1100">
              <a:latin typeface="ＭＳ Ｐゴシック"/>
            </a:rPr>
            <a:t>年間は新規採用を停止し、現在では定員適正化計画に基づく職員数管理、勧奨退職制度の実施</a:t>
          </a:r>
          <a:r>
            <a:rPr kumimoji="1" lang="ja-JP" altLang="en-US" sz="1100">
              <a:solidFill>
                <a:schemeClr val="tx1"/>
              </a:solidFill>
              <a:latin typeface="ＭＳ Ｐゴシック"/>
            </a:rPr>
            <a:t>を行っているところであるが、分庁舎方式を採用していることや、隣町の消防業務を受託している</a:t>
          </a:r>
          <a:r>
            <a:rPr kumimoji="1" lang="ja-JP" altLang="en-US" sz="1100">
              <a:latin typeface="ＭＳ Ｐゴシック"/>
            </a:rPr>
            <a:t>こと、</a:t>
          </a:r>
          <a:r>
            <a:rPr kumimoji="1" lang="en-US" altLang="ja-JP" sz="1100">
              <a:latin typeface="ＭＳ Ｐゴシック"/>
            </a:rPr>
            <a:t>2</a:t>
          </a:r>
          <a:r>
            <a:rPr kumimoji="1" lang="ja-JP" altLang="en-US" sz="1100">
              <a:latin typeface="ＭＳ Ｐゴシック"/>
            </a:rPr>
            <a:t>つの消防署を抱えていることなどから類似団体平均を</a:t>
          </a:r>
          <a:r>
            <a:rPr kumimoji="1" lang="en-US" altLang="ja-JP" sz="1100">
              <a:latin typeface="ＭＳ Ｐゴシック"/>
            </a:rPr>
            <a:t>4.1</a:t>
          </a:r>
          <a:r>
            <a:rPr kumimoji="1" lang="ja-JP" altLang="en-US" sz="1100">
              <a:latin typeface="ＭＳ Ｐゴシック"/>
            </a:rPr>
            <a:t>人上回る結果となっている。合併当初</a:t>
          </a:r>
          <a:r>
            <a:rPr kumimoji="1" lang="en-US" altLang="ja-JP" sz="1100">
              <a:latin typeface="ＭＳ Ｐゴシック"/>
            </a:rPr>
            <a:t>452</a:t>
          </a:r>
          <a:r>
            <a:rPr kumimoji="1" lang="ja-JP" altLang="en-US" sz="1100">
              <a:latin typeface="ＭＳ Ｐゴシック"/>
            </a:rPr>
            <a:t>人であった当町の職員数は、平成</a:t>
          </a:r>
          <a:r>
            <a:rPr kumimoji="1" lang="en-US" altLang="ja-JP" sz="1100">
              <a:latin typeface="ＭＳ Ｐゴシック"/>
            </a:rPr>
            <a:t>26</a:t>
          </a:r>
          <a:r>
            <a:rPr kumimoji="1" lang="ja-JP" altLang="en-US" sz="1100">
              <a:latin typeface="ＭＳ Ｐゴシック"/>
            </a:rPr>
            <a:t>年度に</a:t>
          </a:r>
          <a:r>
            <a:rPr kumimoji="1" lang="ja-JP" altLang="en-US" sz="1100">
              <a:solidFill>
                <a:schemeClr val="tx1"/>
              </a:solidFill>
              <a:latin typeface="ＭＳ Ｐゴシック"/>
            </a:rPr>
            <a:t>おいて</a:t>
          </a:r>
          <a:r>
            <a:rPr kumimoji="1" lang="en-US" altLang="ja-JP" sz="1100">
              <a:solidFill>
                <a:schemeClr val="tx1"/>
              </a:solidFill>
              <a:latin typeface="ＭＳ Ｐゴシック"/>
            </a:rPr>
            <a:t>356</a:t>
          </a:r>
          <a:r>
            <a:rPr kumimoji="1" lang="ja-JP" altLang="en-US" sz="1100">
              <a:solidFill>
                <a:schemeClr val="tx1"/>
              </a:solidFill>
              <a:latin typeface="ＭＳ Ｐゴシック"/>
            </a:rPr>
            <a:t>人となり</a:t>
          </a:r>
          <a:r>
            <a:rPr kumimoji="1" lang="en-US" altLang="ja-JP" sz="1100">
              <a:solidFill>
                <a:schemeClr val="tx1"/>
              </a:solidFill>
              <a:latin typeface="ＭＳ Ｐゴシック"/>
            </a:rPr>
            <a:t>9</a:t>
          </a:r>
          <a:r>
            <a:rPr kumimoji="1" lang="ja-JP" altLang="en-US" sz="1100">
              <a:solidFill>
                <a:schemeClr val="tx1"/>
              </a:solidFill>
              <a:latin typeface="ＭＳ Ｐゴシック"/>
            </a:rPr>
            <a:t>年間で</a:t>
          </a:r>
          <a:r>
            <a:rPr kumimoji="1" lang="en-US" altLang="ja-JP" sz="1100">
              <a:solidFill>
                <a:schemeClr val="tx1"/>
              </a:solidFill>
              <a:latin typeface="ＭＳ Ｐゴシック"/>
            </a:rPr>
            <a:t>96</a:t>
          </a:r>
          <a:r>
            <a:rPr kumimoji="1" lang="ja-JP" altLang="en-US" sz="1100">
              <a:solidFill>
                <a:schemeClr val="tx1"/>
              </a:solidFill>
              <a:latin typeface="ＭＳ Ｐゴシック"/>
            </a:rPr>
            <a:t>人（</a:t>
          </a:r>
          <a:r>
            <a:rPr kumimoji="1" lang="en-US" altLang="ja-JP" sz="1100">
              <a:solidFill>
                <a:schemeClr val="tx1"/>
              </a:solidFill>
              <a:latin typeface="ＭＳ Ｐゴシック"/>
            </a:rPr>
            <a:t>21.2</a:t>
          </a:r>
          <a:r>
            <a:rPr kumimoji="1" lang="ja-JP" altLang="en-US" sz="1100">
              <a:solidFill>
                <a:schemeClr val="tx1"/>
              </a:solidFill>
              <a:latin typeface="ＭＳ Ｐゴシック"/>
            </a:rPr>
            <a:t>％）、普通会計で</a:t>
          </a:r>
          <a:r>
            <a:rPr kumimoji="1" lang="en-US" altLang="ja-JP" sz="1100">
              <a:solidFill>
                <a:schemeClr val="tx1"/>
              </a:solidFill>
              <a:latin typeface="ＭＳ Ｐゴシック"/>
            </a:rPr>
            <a:t>48</a:t>
          </a:r>
          <a:r>
            <a:rPr kumimoji="1" lang="ja-JP" altLang="en-US" sz="1100">
              <a:solidFill>
                <a:schemeClr val="tx1"/>
              </a:solidFill>
              <a:latin typeface="ＭＳ Ｐゴシック"/>
            </a:rPr>
            <a:t>人（</a:t>
          </a:r>
          <a:r>
            <a:rPr kumimoji="1" lang="en-US" altLang="ja-JP" sz="1100">
              <a:solidFill>
                <a:schemeClr val="tx1"/>
              </a:solidFill>
              <a:latin typeface="ＭＳ Ｐゴシック"/>
            </a:rPr>
            <a:t>17.5</a:t>
          </a:r>
          <a:r>
            <a:rPr kumimoji="1" lang="ja-JP" altLang="en-US" sz="1100">
              <a:solidFill>
                <a:schemeClr val="tx1"/>
              </a:solidFill>
              <a:latin typeface="ＭＳ Ｐゴシック"/>
            </a:rPr>
            <a:t>％）の職員削減を行っているが、行政サービスを低下させることのないよう職員の事務能力向上を図りながら、定員適正化計画に基づき今後も人員削減を行っていく。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0" name="直線コネクタ 309"/>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1"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2" name="直線コネクタ 311"/>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3"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4" name="直線コネクタ 313"/>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129329</xdr:rowOff>
    </xdr:from>
    <xdr:to>
      <xdr:col>24</xdr:col>
      <xdr:colOff>558800</xdr:colOff>
      <xdr:row>65</xdr:row>
      <xdr:rowOff>170886</xdr:rowOff>
    </xdr:to>
    <xdr:cxnSp macro="">
      <xdr:nvCxnSpPr>
        <xdr:cNvPr id="315" name="直線コネクタ 314"/>
        <xdr:cNvCxnSpPr/>
      </xdr:nvCxnSpPr>
      <xdr:spPr>
        <a:xfrm>
          <a:off x="16179800" y="11273579"/>
          <a:ext cx="8382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6"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7" name="フローチャート : 判断 316"/>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129329</xdr:rowOff>
    </xdr:from>
    <xdr:to>
      <xdr:col>23</xdr:col>
      <xdr:colOff>406400</xdr:colOff>
      <xdr:row>65</xdr:row>
      <xdr:rowOff>161502</xdr:rowOff>
    </xdr:to>
    <xdr:cxnSp macro="">
      <xdr:nvCxnSpPr>
        <xdr:cNvPr id="318" name="直線コネクタ 317"/>
        <xdr:cNvCxnSpPr/>
      </xdr:nvCxnSpPr>
      <xdr:spPr>
        <a:xfrm flipV="1">
          <a:off x="15290800" y="112735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19" name="フローチャート : 判断 318"/>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0" name="テキスト ボックス 319"/>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156139</xdr:rowOff>
    </xdr:from>
    <xdr:to>
      <xdr:col>22</xdr:col>
      <xdr:colOff>203200</xdr:colOff>
      <xdr:row>65</xdr:row>
      <xdr:rowOff>161502</xdr:rowOff>
    </xdr:to>
    <xdr:cxnSp macro="">
      <xdr:nvCxnSpPr>
        <xdr:cNvPr id="321" name="直線コネクタ 320"/>
        <xdr:cNvCxnSpPr/>
      </xdr:nvCxnSpPr>
      <xdr:spPr>
        <a:xfrm>
          <a:off x="14401800" y="11300389"/>
          <a:ext cx="8890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2" name="フローチャート : 判断 321"/>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3" name="テキスト ボックス 322"/>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105198</xdr:rowOff>
    </xdr:from>
    <xdr:to>
      <xdr:col>21</xdr:col>
      <xdr:colOff>0</xdr:colOff>
      <xdr:row>65</xdr:row>
      <xdr:rowOff>156139</xdr:rowOff>
    </xdr:to>
    <xdr:cxnSp macro="">
      <xdr:nvCxnSpPr>
        <xdr:cNvPr id="324" name="直線コネクタ 323"/>
        <xdr:cNvCxnSpPr/>
      </xdr:nvCxnSpPr>
      <xdr:spPr>
        <a:xfrm>
          <a:off x="13512800" y="11249448"/>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5" name="フローチャート : 判断 324"/>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6" name="テキスト ボックス 325"/>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64699</xdr:rowOff>
    </xdr:from>
    <xdr:to>
      <xdr:col>19</xdr:col>
      <xdr:colOff>533400</xdr:colOff>
      <xdr:row>62</xdr:row>
      <xdr:rowOff>166299</xdr:rowOff>
    </xdr:to>
    <xdr:sp macro="" textlink="">
      <xdr:nvSpPr>
        <xdr:cNvPr id="327" name="フローチャート : 判断 326"/>
        <xdr:cNvSpPr/>
      </xdr:nvSpPr>
      <xdr:spPr>
        <a:xfrm>
          <a:off x="13462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5026</xdr:rowOff>
    </xdr:from>
    <xdr:ext cx="762000" cy="259045"/>
    <xdr:sp macro="" textlink="">
      <xdr:nvSpPr>
        <xdr:cNvPr id="328" name="テキスト ボックス 327"/>
        <xdr:cNvSpPr txBox="1"/>
      </xdr:nvSpPr>
      <xdr:spPr>
        <a:xfrm>
          <a:off x="13131800" y="1046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120086</xdr:rowOff>
    </xdr:from>
    <xdr:to>
      <xdr:col>24</xdr:col>
      <xdr:colOff>609600</xdr:colOff>
      <xdr:row>66</xdr:row>
      <xdr:rowOff>50236</xdr:rowOff>
    </xdr:to>
    <xdr:sp macro="" textlink="">
      <xdr:nvSpPr>
        <xdr:cNvPr id="334" name="円/楕円 333"/>
        <xdr:cNvSpPr/>
      </xdr:nvSpPr>
      <xdr:spPr>
        <a:xfrm>
          <a:off x="16967200" y="112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92163</xdr:rowOff>
    </xdr:from>
    <xdr:ext cx="762000" cy="259045"/>
    <xdr:sp macro="" textlink="">
      <xdr:nvSpPr>
        <xdr:cNvPr id="335" name="定員管理の状況該当値テキスト"/>
        <xdr:cNvSpPr txBox="1"/>
      </xdr:nvSpPr>
      <xdr:spPr>
        <a:xfrm>
          <a:off x="17106900" y="112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78529</xdr:rowOff>
    </xdr:from>
    <xdr:to>
      <xdr:col>23</xdr:col>
      <xdr:colOff>457200</xdr:colOff>
      <xdr:row>66</xdr:row>
      <xdr:rowOff>8679</xdr:rowOff>
    </xdr:to>
    <xdr:sp macro="" textlink="">
      <xdr:nvSpPr>
        <xdr:cNvPr id="336" name="円/楕円 335"/>
        <xdr:cNvSpPr/>
      </xdr:nvSpPr>
      <xdr:spPr>
        <a:xfrm>
          <a:off x="16129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164906</xdr:rowOff>
    </xdr:from>
    <xdr:ext cx="736600" cy="259045"/>
    <xdr:sp macro="" textlink="">
      <xdr:nvSpPr>
        <xdr:cNvPr id="337" name="テキスト ボックス 336"/>
        <xdr:cNvSpPr txBox="1"/>
      </xdr:nvSpPr>
      <xdr:spPr>
        <a:xfrm>
          <a:off x="15798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110702</xdr:rowOff>
    </xdr:from>
    <xdr:to>
      <xdr:col>22</xdr:col>
      <xdr:colOff>254000</xdr:colOff>
      <xdr:row>66</xdr:row>
      <xdr:rowOff>40852</xdr:rowOff>
    </xdr:to>
    <xdr:sp macro="" textlink="">
      <xdr:nvSpPr>
        <xdr:cNvPr id="338" name="円/楕円 337"/>
        <xdr:cNvSpPr/>
      </xdr:nvSpPr>
      <xdr:spPr>
        <a:xfrm>
          <a:off x="15240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25629</xdr:rowOff>
    </xdr:from>
    <xdr:ext cx="762000" cy="259045"/>
    <xdr:sp macro="" textlink="">
      <xdr:nvSpPr>
        <xdr:cNvPr id="339" name="テキスト ボックス 338"/>
        <xdr:cNvSpPr txBox="1"/>
      </xdr:nvSpPr>
      <xdr:spPr>
        <a:xfrm>
          <a:off x="14909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105339</xdr:rowOff>
    </xdr:from>
    <xdr:to>
      <xdr:col>21</xdr:col>
      <xdr:colOff>50800</xdr:colOff>
      <xdr:row>66</xdr:row>
      <xdr:rowOff>35489</xdr:rowOff>
    </xdr:to>
    <xdr:sp macro="" textlink="">
      <xdr:nvSpPr>
        <xdr:cNvPr id="340" name="円/楕円 339"/>
        <xdr:cNvSpPr/>
      </xdr:nvSpPr>
      <xdr:spPr>
        <a:xfrm>
          <a:off x="143510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20266</xdr:rowOff>
    </xdr:from>
    <xdr:ext cx="762000" cy="259045"/>
    <xdr:sp macro="" textlink="">
      <xdr:nvSpPr>
        <xdr:cNvPr id="341" name="テキスト ボックス 340"/>
        <xdr:cNvSpPr txBox="1"/>
      </xdr:nvSpPr>
      <xdr:spPr>
        <a:xfrm>
          <a:off x="14020800" y="113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54398</xdr:rowOff>
    </xdr:from>
    <xdr:to>
      <xdr:col>19</xdr:col>
      <xdr:colOff>533400</xdr:colOff>
      <xdr:row>65</xdr:row>
      <xdr:rowOff>155998</xdr:rowOff>
    </xdr:to>
    <xdr:sp macro="" textlink="">
      <xdr:nvSpPr>
        <xdr:cNvPr id="342" name="円/楕円 341"/>
        <xdr:cNvSpPr/>
      </xdr:nvSpPr>
      <xdr:spPr>
        <a:xfrm>
          <a:off x="13462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140775</xdr:rowOff>
    </xdr:from>
    <xdr:ext cx="762000" cy="259045"/>
    <xdr:sp macro="" textlink="">
      <xdr:nvSpPr>
        <xdr:cNvPr id="343" name="テキスト ボックス 342"/>
        <xdr:cNvSpPr txBox="1"/>
      </xdr:nvSpPr>
      <xdr:spPr>
        <a:xfrm>
          <a:off x="13131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年度の実質公債費比率は</a:t>
          </a:r>
          <a:r>
            <a:rPr kumimoji="1" lang="en-US" altLang="ja-JP" sz="1100">
              <a:latin typeface="ＭＳ Ｐゴシック"/>
            </a:rPr>
            <a:t>7.9%</a:t>
          </a:r>
          <a:r>
            <a:rPr kumimoji="1" lang="ja-JP" altLang="en-US" sz="1100">
              <a:latin typeface="ＭＳ Ｐゴシック"/>
            </a:rPr>
            <a:t>となり、昨年度と比較して</a:t>
          </a:r>
          <a:r>
            <a:rPr kumimoji="1" lang="en-US" altLang="ja-JP" sz="1100">
              <a:latin typeface="ＭＳ Ｐゴシック"/>
            </a:rPr>
            <a:t>0.3%</a:t>
          </a:r>
          <a:r>
            <a:rPr kumimoji="1" lang="ja-JP" altLang="en-US" sz="1100">
              <a:latin typeface="ＭＳ Ｐゴシック"/>
            </a:rPr>
            <a:t>良化し、類似団体比率を</a:t>
          </a:r>
          <a:r>
            <a:rPr kumimoji="1" lang="en-US" altLang="ja-JP" sz="1100">
              <a:latin typeface="ＭＳ Ｐゴシック"/>
            </a:rPr>
            <a:t>2.5</a:t>
          </a:r>
          <a:r>
            <a:rPr kumimoji="1" lang="ja-JP" altLang="en-US" sz="1100">
              <a:latin typeface="ＭＳ Ｐゴシック"/>
            </a:rPr>
            <a:t>％下回る結果となった。</a:t>
          </a:r>
          <a:r>
            <a:rPr kumimoji="1" lang="ja-JP" altLang="en-US" sz="1100">
              <a:solidFill>
                <a:schemeClr val="tx1"/>
              </a:solidFill>
              <a:latin typeface="ＭＳ Ｐゴシック"/>
            </a:rPr>
            <a:t>良化要因は、過疎対策事業債や県の市町村振興資金の償還終了による元利償還金の減少のほか、</a:t>
          </a:r>
          <a:r>
            <a:rPr kumimoji="1" lang="ja-JP" altLang="en-US" sz="1100">
              <a:latin typeface="ＭＳ Ｐゴシック"/>
            </a:rPr>
            <a:t>合併特例事業債や過疎対策事業債など交付税措置率の高い地方債の割合が増加し、基準財政需要額に算入される公債費の額が増加したことである。今後は保育所、幼稚園や小学校等公共施設の高台移転など防災対策事業等の実施により地方債残高が増加する一方、合併算定替えの減による普通交付税等の減少により、同比率は上昇に転じる見込みである。事業の厳しい取捨選択や事業費の圧縮による地方債発行額の抑制、高金利債の繰上償還を行うなど、適切な地方債管理を行っ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2" name="直線コネクタ 371"/>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3"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4" name="直線コネクタ 373"/>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5"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6" name="直線コネクタ 375"/>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39</xdr:row>
      <xdr:rowOff>153670</xdr:rowOff>
    </xdr:to>
    <xdr:cxnSp macro="">
      <xdr:nvCxnSpPr>
        <xdr:cNvPr id="377" name="直線コネクタ 376"/>
        <xdr:cNvCxnSpPr/>
      </xdr:nvCxnSpPr>
      <xdr:spPr>
        <a:xfrm flipV="1">
          <a:off x="16179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78"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79" name="フローチャート : 判断 378"/>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22437</xdr:rowOff>
    </xdr:to>
    <xdr:cxnSp macro="">
      <xdr:nvCxnSpPr>
        <xdr:cNvPr id="380" name="直線コネクタ 379"/>
        <xdr:cNvCxnSpPr/>
      </xdr:nvCxnSpPr>
      <xdr:spPr>
        <a:xfrm flipV="1">
          <a:off x="15290800" y="684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1" name="フローチャート : 判断 380"/>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2" name="テキスト ボックス 381"/>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22437</xdr:rowOff>
    </xdr:from>
    <xdr:to>
      <xdr:col>22</xdr:col>
      <xdr:colOff>203200</xdr:colOff>
      <xdr:row>40</xdr:row>
      <xdr:rowOff>78740</xdr:rowOff>
    </xdr:to>
    <xdr:cxnSp macro="">
      <xdr:nvCxnSpPr>
        <xdr:cNvPr id="383" name="直線コネクタ 382"/>
        <xdr:cNvCxnSpPr/>
      </xdr:nvCxnSpPr>
      <xdr:spPr>
        <a:xfrm flipV="1">
          <a:off x="14401800" y="68804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4" name="フローチャート : 判断 383"/>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385" name="テキスト ボックス 384"/>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118956</xdr:rowOff>
    </xdr:to>
    <xdr:cxnSp macro="">
      <xdr:nvCxnSpPr>
        <xdr:cNvPr id="386" name="直線コネクタ 385"/>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7" name="フローチャート : 判断 386"/>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88" name="テキスト ボックス 387"/>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89" name="フローチャート : 判断 38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0" name="テキスト ボックス 38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6" name="円/楕円 395"/>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7"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143087</xdr:rowOff>
    </xdr:from>
    <xdr:to>
      <xdr:col>22</xdr:col>
      <xdr:colOff>254000</xdr:colOff>
      <xdr:row>40</xdr:row>
      <xdr:rowOff>73237</xdr:rowOff>
    </xdr:to>
    <xdr:sp macro="" textlink="">
      <xdr:nvSpPr>
        <xdr:cNvPr id="400" name="円/楕円 399"/>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83414</xdr:rowOff>
    </xdr:from>
    <xdr:ext cx="762000" cy="259045"/>
    <xdr:sp macro="" textlink="">
      <xdr:nvSpPr>
        <xdr:cNvPr id="401" name="テキスト ボックス 400"/>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2" name="円/楕円 401"/>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3" name="テキスト ボックス 40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4" name="円/楕円 403"/>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05" name="テキスト ボックス 404"/>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年度の将来負担比率は</a:t>
          </a:r>
          <a:r>
            <a:rPr kumimoji="1" lang="en-US" altLang="ja-JP" sz="1100">
              <a:latin typeface="ＭＳ Ｐゴシック"/>
            </a:rPr>
            <a:t>78.3%</a:t>
          </a:r>
          <a:r>
            <a:rPr kumimoji="1" lang="ja-JP" altLang="en-US" sz="1100">
              <a:latin typeface="ＭＳ Ｐゴシック"/>
            </a:rPr>
            <a:t>となり、昨年度と比較して</a:t>
          </a:r>
          <a:r>
            <a:rPr kumimoji="1" lang="en-US" altLang="ja-JP" sz="1100">
              <a:latin typeface="ＭＳ Ｐゴシック"/>
            </a:rPr>
            <a:t>7.8%</a:t>
          </a:r>
          <a:r>
            <a:rPr kumimoji="1" lang="ja-JP" altLang="en-US" sz="1100">
              <a:latin typeface="ＭＳ Ｐゴシック"/>
            </a:rPr>
            <a:t>良化したものの、類似団体平均を</a:t>
          </a:r>
          <a:r>
            <a:rPr kumimoji="1" lang="en-US" altLang="ja-JP" sz="1100">
              <a:latin typeface="ＭＳ Ｐゴシック"/>
            </a:rPr>
            <a:t>29.6</a:t>
          </a:r>
          <a:r>
            <a:rPr kumimoji="1" lang="ja-JP" altLang="en-US" sz="1100">
              <a:latin typeface="ＭＳ Ｐゴシック"/>
            </a:rPr>
            <a:t>％上回っている。当比率が減少した主な要因は、防災行政無線同報系デジタル統合整備事業に係る合併特例事業債、前地町営住宅建替事業に係る公営住宅建設事業債、臨時財政対策債の発行により地方債残高が増加した一方で、</a:t>
          </a:r>
          <a:r>
            <a:rPr kumimoji="1" lang="ja-JP" altLang="en-US" sz="1100">
              <a:solidFill>
                <a:schemeClr val="tx1"/>
              </a:solidFill>
              <a:latin typeface="ＭＳ Ｐゴシック"/>
            </a:rPr>
            <a:t>公営企業債等繰入見込額や退職手当負担見込額が減少したことである。</a:t>
          </a:r>
          <a:r>
            <a:rPr kumimoji="1" lang="ja-JP" altLang="en-US" sz="1100">
              <a:latin typeface="ＭＳ Ｐゴシック"/>
            </a:rPr>
            <a:t>当町は今後、東南海・南海地震を見据えた防災対策として保育所、幼稚園や小学校等公共施設を高台に移転するなど多額の財政負担を要する事業を数多く抱えており、地方債残高が更に上昇する見込みである。そのため安易に合併特例債に頼ることなく、事業実施年度や事業の精選、事業費の圧縮により地方債発行の抑制に努めなければならない。</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2" name="直線コネクタ 431"/>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3"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4" name="直線コネクタ 433"/>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85776</xdr:rowOff>
    </xdr:from>
    <xdr:to>
      <xdr:col>24</xdr:col>
      <xdr:colOff>558800</xdr:colOff>
      <xdr:row>16</xdr:row>
      <xdr:rowOff>123419</xdr:rowOff>
    </xdr:to>
    <xdr:cxnSp macro="">
      <xdr:nvCxnSpPr>
        <xdr:cNvPr id="437" name="直線コネクタ 436"/>
        <xdr:cNvCxnSpPr/>
      </xdr:nvCxnSpPr>
      <xdr:spPr>
        <a:xfrm flipV="1">
          <a:off x="16179800" y="2828976"/>
          <a:ext cx="8382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80103</xdr:rowOff>
    </xdr:from>
    <xdr:ext cx="762000" cy="259045"/>
    <xdr:sp macro="" textlink="">
      <xdr:nvSpPr>
        <xdr:cNvPr id="438" name="将来負担の状況平均値テキスト"/>
        <xdr:cNvSpPr txBox="1"/>
      </xdr:nvSpPr>
      <xdr:spPr>
        <a:xfrm>
          <a:off x="17106900" y="248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39" name="フローチャート : 判断 438"/>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114249</xdr:rowOff>
    </xdr:from>
    <xdr:to>
      <xdr:col>23</xdr:col>
      <xdr:colOff>406400</xdr:colOff>
      <xdr:row>16</xdr:row>
      <xdr:rowOff>123419</xdr:rowOff>
    </xdr:to>
    <xdr:cxnSp macro="">
      <xdr:nvCxnSpPr>
        <xdr:cNvPr id="440" name="直線コネクタ 439"/>
        <xdr:cNvCxnSpPr/>
      </xdr:nvCxnSpPr>
      <xdr:spPr>
        <a:xfrm>
          <a:off x="15290800" y="2857449"/>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1" name="フローチャート : 判断 440"/>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2" name="テキスト ボックス 441"/>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102184</xdr:rowOff>
    </xdr:from>
    <xdr:to>
      <xdr:col>22</xdr:col>
      <xdr:colOff>203200</xdr:colOff>
      <xdr:row>16</xdr:row>
      <xdr:rowOff>114249</xdr:rowOff>
    </xdr:to>
    <xdr:cxnSp macro="">
      <xdr:nvCxnSpPr>
        <xdr:cNvPr id="443" name="直線コネクタ 442"/>
        <xdr:cNvCxnSpPr/>
      </xdr:nvCxnSpPr>
      <xdr:spPr>
        <a:xfrm>
          <a:off x="14401800" y="284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88189</xdr:rowOff>
    </xdr:from>
    <xdr:to>
      <xdr:col>21</xdr:col>
      <xdr:colOff>0</xdr:colOff>
      <xdr:row>16</xdr:row>
      <xdr:rowOff>102184</xdr:rowOff>
    </xdr:to>
    <xdr:cxnSp macro="">
      <xdr:nvCxnSpPr>
        <xdr:cNvPr id="446" name="直線コネクタ 445"/>
        <xdr:cNvCxnSpPr/>
      </xdr:nvCxnSpPr>
      <xdr:spPr>
        <a:xfrm>
          <a:off x="13512800" y="2831389"/>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138862</xdr:rowOff>
    </xdr:from>
    <xdr:to>
      <xdr:col>21</xdr:col>
      <xdr:colOff>50800</xdr:colOff>
      <xdr:row>16</xdr:row>
      <xdr:rowOff>69012</xdr:rowOff>
    </xdr:to>
    <xdr:sp macro="" textlink="">
      <xdr:nvSpPr>
        <xdr:cNvPr id="447" name="フローチャート : 判断 446"/>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79189</xdr:rowOff>
    </xdr:from>
    <xdr:ext cx="762000" cy="259045"/>
    <xdr:sp macro="" textlink="">
      <xdr:nvSpPr>
        <xdr:cNvPr id="448" name="テキスト ボックス 447"/>
        <xdr:cNvSpPr txBox="1"/>
      </xdr:nvSpPr>
      <xdr:spPr>
        <a:xfrm>
          <a:off x="14020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166370</xdr:rowOff>
    </xdr:from>
    <xdr:to>
      <xdr:col>19</xdr:col>
      <xdr:colOff>533400</xdr:colOff>
      <xdr:row>16</xdr:row>
      <xdr:rowOff>96520</xdr:rowOff>
    </xdr:to>
    <xdr:sp macro="" textlink="">
      <xdr:nvSpPr>
        <xdr:cNvPr id="449" name="フローチャート : 判断 448"/>
        <xdr:cNvSpPr/>
      </xdr:nvSpPr>
      <xdr:spPr>
        <a:xfrm>
          <a:off x="13462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106697</xdr:rowOff>
    </xdr:from>
    <xdr:ext cx="762000" cy="259045"/>
    <xdr:sp macro="" textlink="">
      <xdr:nvSpPr>
        <xdr:cNvPr id="450" name="テキスト ボックス 449"/>
        <xdr:cNvSpPr txBox="1"/>
      </xdr:nvSpPr>
      <xdr:spPr>
        <a:xfrm>
          <a:off x="13131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34976</xdr:rowOff>
    </xdr:from>
    <xdr:to>
      <xdr:col>24</xdr:col>
      <xdr:colOff>609600</xdr:colOff>
      <xdr:row>16</xdr:row>
      <xdr:rowOff>136576</xdr:rowOff>
    </xdr:to>
    <xdr:sp macro="" textlink="">
      <xdr:nvSpPr>
        <xdr:cNvPr id="456" name="円/楕円 455"/>
        <xdr:cNvSpPr/>
      </xdr:nvSpPr>
      <xdr:spPr>
        <a:xfrm>
          <a:off x="169672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7053</xdr:rowOff>
    </xdr:from>
    <xdr:ext cx="762000" cy="259045"/>
    <xdr:sp macro="" textlink="">
      <xdr:nvSpPr>
        <xdr:cNvPr id="457" name="将来負担の状況該当値テキスト"/>
        <xdr:cNvSpPr txBox="1"/>
      </xdr:nvSpPr>
      <xdr:spPr>
        <a:xfrm>
          <a:off x="17106900" y="275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72619</xdr:rowOff>
    </xdr:from>
    <xdr:to>
      <xdr:col>23</xdr:col>
      <xdr:colOff>457200</xdr:colOff>
      <xdr:row>17</xdr:row>
      <xdr:rowOff>2769</xdr:rowOff>
    </xdr:to>
    <xdr:sp macro="" textlink="">
      <xdr:nvSpPr>
        <xdr:cNvPr id="458" name="円/楕円 457"/>
        <xdr:cNvSpPr/>
      </xdr:nvSpPr>
      <xdr:spPr>
        <a:xfrm>
          <a:off x="16129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158996</xdr:rowOff>
    </xdr:from>
    <xdr:ext cx="736600" cy="259045"/>
    <xdr:sp macro="" textlink="">
      <xdr:nvSpPr>
        <xdr:cNvPr id="459" name="テキスト ボックス 458"/>
        <xdr:cNvSpPr txBox="1"/>
      </xdr:nvSpPr>
      <xdr:spPr>
        <a:xfrm>
          <a:off x="15798800" y="2902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63449</xdr:rowOff>
    </xdr:from>
    <xdr:to>
      <xdr:col>22</xdr:col>
      <xdr:colOff>254000</xdr:colOff>
      <xdr:row>16</xdr:row>
      <xdr:rowOff>165049</xdr:rowOff>
    </xdr:to>
    <xdr:sp macro="" textlink="">
      <xdr:nvSpPr>
        <xdr:cNvPr id="460" name="円/楕円 459"/>
        <xdr:cNvSpPr/>
      </xdr:nvSpPr>
      <xdr:spPr>
        <a:xfrm>
          <a:off x="15240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149826</xdr:rowOff>
    </xdr:from>
    <xdr:ext cx="762000" cy="259045"/>
    <xdr:sp macro="" textlink="">
      <xdr:nvSpPr>
        <xdr:cNvPr id="461" name="テキスト ボックス 460"/>
        <xdr:cNvSpPr txBox="1"/>
      </xdr:nvSpPr>
      <xdr:spPr>
        <a:xfrm>
          <a:off x="14909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51384</xdr:rowOff>
    </xdr:from>
    <xdr:to>
      <xdr:col>21</xdr:col>
      <xdr:colOff>50800</xdr:colOff>
      <xdr:row>16</xdr:row>
      <xdr:rowOff>152984</xdr:rowOff>
    </xdr:to>
    <xdr:sp macro="" textlink="">
      <xdr:nvSpPr>
        <xdr:cNvPr id="462" name="円/楕円 461"/>
        <xdr:cNvSpPr/>
      </xdr:nvSpPr>
      <xdr:spPr>
        <a:xfrm>
          <a:off x="14351000" y="27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137761</xdr:rowOff>
    </xdr:from>
    <xdr:ext cx="762000" cy="259045"/>
    <xdr:sp macro="" textlink="">
      <xdr:nvSpPr>
        <xdr:cNvPr id="463" name="テキスト ボックス 462"/>
        <xdr:cNvSpPr txBox="1"/>
      </xdr:nvSpPr>
      <xdr:spPr>
        <a:xfrm>
          <a:off x="14020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37389</xdr:rowOff>
    </xdr:from>
    <xdr:to>
      <xdr:col>19</xdr:col>
      <xdr:colOff>533400</xdr:colOff>
      <xdr:row>16</xdr:row>
      <xdr:rowOff>138989</xdr:rowOff>
    </xdr:to>
    <xdr:sp macro="" textlink="">
      <xdr:nvSpPr>
        <xdr:cNvPr id="464" name="円/楕円 463"/>
        <xdr:cNvSpPr/>
      </xdr:nvSpPr>
      <xdr:spPr>
        <a:xfrm>
          <a:off x="13462000" y="27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123766</xdr:rowOff>
    </xdr:from>
    <xdr:ext cx="762000" cy="259045"/>
    <xdr:sp macro="" textlink="">
      <xdr:nvSpPr>
        <xdr:cNvPr id="465" name="テキスト ボックス 464"/>
        <xdr:cNvSpPr txBox="1"/>
      </xdr:nvSpPr>
      <xdr:spPr>
        <a:xfrm>
          <a:off x="13131800" y="286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17,696
17,640
135.67
10,626,024
10,286,501
177,872
6,034,771
12,496,293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合併後、分庁舎方式を採用していることや、隣町の消防業務を受託していること、2つの消防署を抱えていることなどから職員数が多く、人件費が高くなる要因となっており、人件費に係る経常収支比率は</a:t>
          </a:r>
          <a:r>
            <a:rPr lang="en-US" altLang="ja-JP" sz="1100" b="0" i="0" baseline="0">
              <a:solidFill>
                <a:sysClr val="windowText" lastClr="000000"/>
              </a:solidFill>
              <a:effectLst/>
              <a:latin typeface="+mn-lt"/>
              <a:ea typeface="+mn-ea"/>
              <a:cs typeface="+mn-cs"/>
            </a:rPr>
            <a:t>25.0</a:t>
          </a:r>
          <a:r>
            <a:rPr lang="ja-JP" altLang="ja-JP" sz="1100" b="0" i="0" baseline="0">
              <a:solidFill>
                <a:sysClr val="windowText" lastClr="000000"/>
              </a:solidFill>
              <a:effectLst/>
              <a:latin typeface="+mn-lt"/>
              <a:ea typeface="+mn-ea"/>
              <a:cs typeface="+mn-cs"/>
            </a:rPr>
            <a:t>％と類似団体平均を</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％上回っている。平成2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年度の人件費は、勧奨退職制度の実施</a:t>
          </a:r>
          <a:r>
            <a:rPr lang="ja-JP" altLang="en-US" sz="1100" b="0" i="0" baseline="0">
              <a:solidFill>
                <a:sysClr val="windowText" lastClr="000000"/>
              </a:solidFill>
              <a:effectLst/>
              <a:latin typeface="+mn-lt"/>
              <a:ea typeface="+mn-ea"/>
              <a:cs typeface="+mn-cs"/>
            </a:rPr>
            <a:t>等を行い抑制に努める一方で</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超過勤務等が増加したため</a:t>
          </a:r>
          <a:r>
            <a:rPr lang="en-US" altLang="ja-JP" sz="1100" b="0" i="0" baseline="0">
              <a:solidFill>
                <a:sysClr val="windowText" lastClr="000000"/>
              </a:solidFill>
              <a:effectLst/>
              <a:latin typeface="+mn-lt"/>
              <a:ea typeface="+mn-ea"/>
              <a:cs typeface="+mn-cs"/>
            </a:rPr>
            <a:t>776</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r>
            <a:rPr lang="ja-JP" altLang="ja-JP" sz="1100" b="0" i="0" baseline="0">
              <a:solidFill>
                <a:schemeClr val="tx1"/>
              </a:solidFill>
              <a:effectLst/>
              <a:latin typeface="+mn-lt"/>
              <a:ea typeface="+mn-ea"/>
              <a:cs typeface="+mn-cs"/>
            </a:rPr>
            <a:t>今後も定員適正化計画に基づいて</a:t>
          </a:r>
          <a:r>
            <a:rPr lang="ja-JP" altLang="en-US" sz="1100" b="0" i="0" baseline="0">
              <a:solidFill>
                <a:schemeClr val="tx1"/>
              </a:solidFill>
              <a:effectLst/>
              <a:latin typeface="+mn-lt"/>
              <a:ea typeface="+mn-ea"/>
              <a:cs typeface="+mn-cs"/>
            </a:rPr>
            <a:t>職員数の管理を行うとともに</a:t>
          </a:r>
          <a:r>
            <a:rPr lang="ja-JP" altLang="ja-JP" sz="1100" b="0" i="0" baseline="0">
              <a:solidFill>
                <a:schemeClr val="tx1"/>
              </a:solidFill>
              <a:effectLst/>
              <a:latin typeface="+mn-lt"/>
              <a:ea typeface="+mn-ea"/>
              <a:cs typeface="+mn-cs"/>
            </a:rPr>
            <a:t>、勧奨退職制度の実施等により</a:t>
          </a:r>
          <a:r>
            <a:rPr lang="ja-JP" altLang="en-US" sz="1100" b="0" i="0" baseline="0">
              <a:solidFill>
                <a:schemeClr val="tx1"/>
              </a:solidFill>
              <a:effectLst/>
              <a:latin typeface="+mn-lt"/>
              <a:ea typeface="+mn-ea"/>
              <a:cs typeface="+mn-cs"/>
            </a:rPr>
            <a:t>、</a:t>
          </a:r>
          <a:r>
            <a:rPr lang="ja-JP" altLang="ja-JP" sz="1100" b="0" i="0" baseline="0">
              <a:solidFill>
                <a:schemeClr val="tx1"/>
              </a:solidFill>
              <a:effectLst/>
              <a:latin typeface="+mn-lt"/>
              <a:ea typeface="+mn-ea"/>
              <a:cs typeface="+mn-cs"/>
            </a:rPr>
            <a:t>人件費抑制に努めていく。</a:t>
          </a:r>
          <a:endParaRPr lang="ja-JP" altLang="ja-JP" sz="14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65278</xdr:rowOff>
    </xdr:from>
    <xdr:to>
      <xdr:col>7</xdr:col>
      <xdr:colOff>15875</xdr:colOff>
      <xdr:row>37</xdr:row>
      <xdr:rowOff>69850</xdr:rowOff>
    </xdr:to>
    <xdr:cxnSp macro="">
      <xdr:nvCxnSpPr>
        <xdr:cNvPr id="62" name="直線コネクタ 61"/>
        <xdr:cNvCxnSpPr/>
      </xdr:nvCxnSpPr>
      <xdr:spPr>
        <a:xfrm>
          <a:off x="3987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138430</xdr:rowOff>
    </xdr:to>
    <xdr:cxnSp macro="">
      <xdr:nvCxnSpPr>
        <xdr:cNvPr id="65" name="直線コネクタ 64"/>
        <xdr:cNvCxnSpPr/>
      </xdr:nvCxnSpPr>
      <xdr:spPr>
        <a:xfrm flipV="1">
          <a:off x="3098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12700</xdr:rowOff>
    </xdr:to>
    <xdr:cxnSp macro="">
      <xdr:nvCxnSpPr>
        <xdr:cNvPr id="68" name="直線コネクタ 67"/>
        <xdr:cNvCxnSpPr/>
      </xdr:nvCxnSpPr>
      <xdr:spPr>
        <a:xfrm flipV="1">
          <a:off x="2209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12700</xdr:rowOff>
    </xdr:to>
    <xdr:cxnSp macro="">
      <xdr:nvCxnSpPr>
        <xdr:cNvPr id="71" name="直線コネクタ 70"/>
        <xdr:cNvCxnSpPr/>
      </xdr:nvCxnSpPr>
      <xdr:spPr>
        <a:xfrm>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5" name="テキスト ボックス 74"/>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1" name="円/楕円 80"/>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2"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3" name="円/楕円 82"/>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100855</xdr:rowOff>
    </xdr:from>
    <xdr:ext cx="736600" cy="259045"/>
    <xdr:sp macro="" textlink="">
      <xdr:nvSpPr>
        <xdr:cNvPr id="84" name="テキスト ボックス 83"/>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5" name="円/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87" name="円/楕円 86"/>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88" name="テキスト ボックス 87"/>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89" name="円/楕円 88"/>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0" name="テキスト ボックス 89"/>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年度は地籍調査事業、</a:t>
          </a:r>
          <a:r>
            <a:rPr lang="ja-JP" altLang="en-US" sz="1100" b="0" i="0" baseline="0">
              <a:solidFill>
                <a:sysClr val="windowText" lastClr="000000"/>
              </a:solidFill>
              <a:effectLst/>
              <a:latin typeface="+mn-lt"/>
              <a:ea typeface="+mn-ea"/>
              <a:cs typeface="+mn-cs"/>
            </a:rPr>
            <a:t>クラウドシステムの導入、漁港機能保全計画作成などにより</a:t>
          </a:r>
          <a:r>
            <a:rPr lang="ja-JP" altLang="ja-JP" sz="1100" b="0" i="0" baseline="0">
              <a:solidFill>
                <a:sysClr val="windowText" lastClr="000000"/>
              </a:solidFill>
              <a:effectLst/>
              <a:latin typeface="+mn-lt"/>
              <a:ea typeface="+mn-ea"/>
              <a:cs typeface="+mn-cs"/>
            </a:rPr>
            <a:t>、物件費全体で</a:t>
          </a:r>
          <a:r>
            <a:rPr lang="en-US" altLang="ja-JP" sz="1100" b="0" i="0" baseline="0">
              <a:solidFill>
                <a:sysClr val="windowText" lastClr="000000"/>
              </a:solidFill>
              <a:effectLst/>
              <a:latin typeface="+mn-lt"/>
              <a:ea typeface="+mn-ea"/>
              <a:cs typeface="+mn-cs"/>
            </a:rPr>
            <a:t>231,245</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18.3</a:t>
          </a:r>
          <a:r>
            <a:rPr lang="ja-JP" altLang="ja-JP" sz="1100" b="0" i="0" baseline="0">
              <a:solidFill>
                <a:sysClr val="windowText" lastClr="000000"/>
              </a:solidFill>
              <a:effectLst/>
              <a:latin typeface="+mn-lt"/>
              <a:ea typeface="+mn-ea"/>
              <a:cs typeface="+mn-cs"/>
            </a:rPr>
            <a:t>％）増加し、経常一般財源についても</a:t>
          </a:r>
          <a:r>
            <a:rPr lang="en-US" altLang="ja-JP" sz="1100" b="0" i="0" baseline="0">
              <a:solidFill>
                <a:sysClr val="windowText" lastClr="000000"/>
              </a:solidFill>
              <a:effectLst/>
              <a:latin typeface="+mn-lt"/>
              <a:ea typeface="+mn-ea"/>
              <a:cs typeface="+mn-cs"/>
            </a:rPr>
            <a:t>63,144</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7.5</a:t>
          </a:r>
          <a:r>
            <a:rPr lang="ja-JP" altLang="ja-JP" sz="1100" b="0" i="0" baseline="0">
              <a:solidFill>
                <a:sysClr val="windowText" lastClr="000000"/>
              </a:solidFill>
              <a:effectLst/>
              <a:latin typeface="+mn-lt"/>
              <a:ea typeface="+mn-ea"/>
              <a:cs typeface="+mn-cs"/>
            </a:rPr>
            <a:t>％）増加したため経常収支比率については類似団体平均を</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％上回っている。今後も施設の統廃合や事務事業の徹底した見直しによる行財政基盤のスリム化を図り、経常経費の圧縮に努め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164556</xdr:rowOff>
    </xdr:from>
    <xdr:to>
      <xdr:col>24</xdr:col>
      <xdr:colOff>31750</xdr:colOff>
      <xdr:row>16</xdr:row>
      <xdr:rowOff>64951</xdr:rowOff>
    </xdr:to>
    <xdr:cxnSp macro="">
      <xdr:nvCxnSpPr>
        <xdr:cNvPr id="125" name="直線コネクタ 124"/>
        <xdr:cNvCxnSpPr/>
      </xdr:nvCxnSpPr>
      <xdr:spPr>
        <a:xfrm>
          <a:off x="15671800" y="27363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130283</xdr:rowOff>
    </xdr:from>
    <xdr:ext cx="762000" cy="259045"/>
    <xdr:sp macro="" textlink="">
      <xdr:nvSpPr>
        <xdr:cNvPr id="126" name="物件費平均値テキスト"/>
        <xdr:cNvSpPr txBox="1"/>
      </xdr:nvSpPr>
      <xdr:spPr>
        <a:xfrm>
          <a:off x="16598900" y="253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164556</xdr:rowOff>
    </xdr:from>
    <xdr:to>
      <xdr:col>22</xdr:col>
      <xdr:colOff>565150</xdr:colOff>
      <xdr:row>15</xdr:row>
      <xdr:rowOff>164556</xdr:rowOff>
    </xdr:to>
    <xdr:cxnSp macro="">
      <xdr:nvCxnSpPr>
        <xdr:cNvPr id="128" name="直線コネクタ 127"/>
        <xdr:cNvCxnSpPr/>
      </xdr:nvCxnSpPr>
      <xdr:spPr>
        <a:xfrm>
          <a:off x="14782800" y="273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14894</xdr:rowOff>
    </xdr:from>
    <xdr:ext cx="736600" cy="259045"/>
    <xdr:sp macro="" textlink="">
      <xdr:nvSpPr>
        <xdr:cNvPr id="130" name="テキスト ボックス 129"/>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144962</xdr:rowOff>
    </xdr:from>
    <xdr:to>
      <xdr:col>21</xdr:col>
      <xdr:colOff>361950</xdr:colOff>
      <xdr:row>15</xdr:row>
      <xdr:rowOff>164556</xdr:rowOff>
    </xdr:to>
    <xdr:cxnSp macro="">
      <xdr:nvCxnSpPr>
        <xdr:cNvPr id="131" name="直線コネクタ 130"/>
        <xdr:cNvCxnSpPr/>
      </xdr:nvCxnSpPr>
      <xdr:spPr>
        <a:xfrm>
          <a:off x="13893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3" name="テキスト ボックス 13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144962</xdr:rowOff>
    </xdr:to>
    <xdr:cxnSp macro="">
      <xdr:nvCxnSpPr>
        <xdr:cNvPr id="134" name="直線コネクタ 133"/>
        <xdr:cNvCxnSpPr/>
      </xdr:nvCxnSpPr>
      <xdr:spPr>
        <a:xfrm>
          <a:off x="13004800" y="265792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121030</xdr:rowOff>
    </xdr:from>
    <xdr:ext cx="762000" cy="259045"/>
    <xdr:sp macro="" textlink="">
      <xdr:nvSpPr>
        <xdr:cNvPr id="136" name="テキスト ボックス 135"/>
        <xdr:cNvSpPr txBox="1"/>
      </xdr:nvSpPr>
      <xdr:spPr>
        <a:xfrm>
          <a:off x="13512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161109</xdr:rowOff>
    </xdr:from>
    <xdr:to>
      <xdr:col>19</xdr:col>
      <xdr:colOff>6350</xdr:colOff>
      <xdr:row>15</xdr:row>
      <xdr:rowOff>91259</xdr:rowOff>
    </xdr:to>
    <xdr:sp macro="" textlink="">
      <xdr:nvSpPr>
        <xdr:cNvPr id="137" name="フローチャート : 判断 136"/>
        <xdr:cNvSpPr/>
      </xdr:nvSpPr>
      <xdr:spPr>
        <a:xfrm>
          <a:off x="12954000" y="25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101436</xdr:rowOff>
    </xdr:from>
    <xdr:ext cx="762000" cy="259045"/>
    <xdr:sp macro="" textlink="">
      <xdr:nvSpPr>
        <xdr:cNvPr id="138" name="テキスト ボックス 137"/>
        <xdr:cNvSpPr txBox="1"/>
      </xdr:nvSpPr>
      <xdr:spPr>
        <a:xfrm>
          <a:off x="12623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14151</xdr:rowOff>
    </xdr:from>
    <xdr:to>
      <xdr:col>24</xdr:col>
      <xdr:colOff>82550</xdr:colOff>
      <xdr:row>16</xdr:row>
      <xdr:rowOff>115751</xdr:rowOff>
    </xdr:to>
    <xdr:sp macro="" textlink="">
      <xdr:nvSpPr>
        <xdr:cNvPr id="144" name="円/楕円 143"/>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157678</xdr:rowOff>
    </xdr:from>
    <xdr:ext cx="762000" cy="259045"/>
    <xdr:sp macro="" textlink="">
      <xdr:nvSpPr>
        <xdr:cNvPr id="145" name="物件費該当値テキスト"/>
        <xdr:cNvSpPr txBox="1"/>
      </xdr:nvSpPr>
      <xdr:spPr>
        <a:xfrm>
          <a:off x="16598900" y="27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113756</xdr:rowOff>
    </xdr:from>
    <xdr:to>
      <xdr:col>22</xdr:col>
      <xdr:colOff>615950</xdr:colOff>
      <xdr:row>16</xdr:row>
      <xdr:rowOff>43906</xdr:rowOff>
    </xdr:to>
    <xdr:sp macro="" textlink="">
      <xdr:nvSpPr>
        <xdr:cNvPr id="146" name="円/楕円 145"/>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47" name="テキスト ボックス 146"/>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48" name="円/楕円 147"/>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49" name="テキスト ボックス 148"/>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94162</xdr:rowOff>
    </xdr:from>
    <xdr:to>
      <xdr:col>20</xdr:col>
      <xdr:colOff>209550</xdr:colOff>
      <xdr:row>16</xdr:row>
      <xdr:rowOff>24312</xdr:rowOff>
    </xdr:to>
    <xdr:sp macro="" textlink="">
      <xdr:nvSpPr>
        <xdr:cNvPr id="150" name="円/楕円 149"/>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9089</xdr:rowOff>
    </xdr:from>
    <xdr:ext cx="762000" cy="259045"/>
    <xdr:sp macro="" textlink="">
      <xdr:nvSpPr>
        <xdr:cNvPr id="151" name="テキスト ボックス 150"/>
        <xdr:cNvSpPr txBox="1"/>
      </xdr:nvSpPr>
      <xdr:spPr>
        <a:xfrm>
          <a:off x="13512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2" name="円/楕円 151"/>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121756</xdr:rowOff>
    </xdr:from>
    <xdr:ext cx="762000" cy="259045"/>
    <xdr:sp macro="" textlink="">
      <xdr:nvSpPr>
        <xdr:cNvPr id="153" name="テキスト ボックス 152"/>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a:t>
          </a:r>
          <a:r>
            <a:rPr lang="ja-JP" altLang="ja-JP" sz="1100" b="0" i="0" baseline="0">
              <a:solidFill>
                <a:schemeClr val="tx1"/>
              </a:solidFill>
              <a:effectLst/>
              <a:latin typeface="+mn-lt"/>
              <a:ea typeface="+mn-ea"/>
              <a:cs typeface="+mn-cs"/>
            </a:rPr>
            <a:t>障害者自立支援事業の増加</a:t>
          </a:r>
          <a:r>
            <a:rPr lang="ja-JP" altLang="en-US" sz="1100" b="0" i="0" baseline="0">
              <a:solidFill>
                <a:schemeClr val="tx1"/>
              </a:solidFill>
              <a:effectLst/>
              <a:latin typeface="+mn-lt"/>
              <a:ea typeface="+mn-ea"/>
              <a:cs typeface="+mn-cs"/>
            </a:rPr>
            <a:t>等</a:t>
          </a:r>
          <a:r>
            <a:rPr lang="ja-JP" altLang="ja-JP" sz="1100" b="0" i="0" baseline="0">
              <a:solidFill>
                <a:schemeClr val="tx1"/>
              </a:solidFill>
              <a:effectLst/>
              <a:latin typeface="+mn-lt"/>
              <a:ea typeface="+mn-ea"/>
              <a:cs typeface="+mn-cs"/>
            </a:rPr>
            <a:t>により扶助費</a:t>
          </a:r>
          <a:r>
            <a:rPr lang="ja-JP" altLang="ja-JP" sz="1100" b="0" i="0" baseline="0">
              <a:solidFill>
                <a:sysClr val="windowText" lastClr="000000"/>
              </a:solidFill>
              <a:effectLst/>
              <a:latin typeface="+mn-lt"/>
              <a:ea typeface="+mn-ea"/>
              <a:cs typeface="+mn-cs"/>
            </a:rPr>
            <a:t>全体で</a:t>
          </a:r>
          <a:r>
            <a:rPr lang="en-US" altLang="ja-JP" sz="1100" b="0" i="0" baseline="0">
              <a:solidFill>
                <a:sysClr val="windowText" lastClr="000000"/>
              </a:solidFill>
              <a:effectLst/>
              <a:latin typeface="+mn-lt"/>
              <a:ea typeface="+mn-ea"/>
              <a:cs typeface="+mn-cs"/>
            </a:rPr>
            <a:t>112,271</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11.1</a:t>
          </a:r>
          <a:r>
            <a:rPr lang="ja-JP" altLang="ja-JP" sz="1100" b="0" i="0" baseline="0">
              <a:solidFill>
                <a:sysClr val="windowText" lastClr="000000"/>
              </a:solidFill>
              <a:effectLst/>
              <a:latin typeface="+mn-lt"/>
              <a:ea typeface="+mn-ea"/>
              <a:cs typeface="+mn-cs"/>
            </a:rPr>
            <a:t>％）増加し、経常一般財源でも</a:t>
          </a:r>
          <a:r>
            <a:rPr lang="en-US" altLang="ja-JP" sz="1100" b="0" i="0" baseline="0">
              <a:solidFill>
                <a:sysClr val="windowText" lastClr="000000"/>
              </a:solidFill>
              <a:effectLst/>
              <a:latin typeface="+mn-lt"/>
              <a:ea typeface="+mn-ea"/>
              <a:cs typeface="+mn-cs"/>
            </a:rPr>
            <a:t>4,459</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％）増加したが、経常収支比率は類似団体平均を</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％下回っている。今後も少子高齢化や社会保障制度の見直しにより法定の扶助費の増加が見込まれるため、町単独で実施する施策についても見直しを検討してい</a:t>
          </a:r>
          <a:r>
            <a:rPr lang="ja-JP" altLang="en-US" sz="1100" b="0" i="0" baseline="0">
              <a:solidFill>
                <a:sysClr val="windowText" lastClr="000000"/>
              </a:solidFill>
              <a:effectLst/>
              <a:latin typeface="+mn-lt"/>
              <a:ea typeface="+mn-ea"/>
              <a:cs typeface="+mn-cs"/>
            </a:rPr>
            <a:t>かなければならない</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86178</xdr:rowOff>
    </xdr:to>
    <xdr:cxnSp macro="">
      <xdr:nvCxnSpPr>
        <xdr:cNvPr id="188" name="直線コネクタ 187"/>
        <xdr:cNvCxnSpPr/>
      </xdr:nvCxnSpPr>
      <xdr:spPr>
        <a:xfrm>
          <a:off x="3987800" y="9515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1" name="直線コネクタ 190"/>
        <xdr:cNvCxnSpPr/>
      </xdr:nvCxnSpPr>
      <xdr:spPr>
        <a:xfrm>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55</xdr:row>
      <xdr:rowOff>69850</xdr:rowOff>
    </xdr:to>
    <xdr:cxnSp macro="">
      <xdr:nvCxnSpPr>
        <xdr:cNvPr id="194" name="直線コネクタ 193"/>
        <xdr:cNvCxnSpPr/>
      </xdr:nvCxnSpPr>
      <xdr:spPr>
        <a:xfrm>
          <a:off x="2209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54</xdr:row>
      <xdr:rowOff>159657</xdr:rowOff>
    </xdr:to>
    <xdr:cxnSp macro="">
      <xdr:nvCxnSpPr>
        <xdr:cNvPr id="197" name="直線コネクタ 196"/>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7" name="円/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9" name="円/楕円 208"/>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0" name="テキスト ボックス 209"/>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1" name="円/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3" name="円/楕円 212"/>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4" name="テキスト ボックス 213"/>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5" name="円/楕円 214"/>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16" name="テキスト ボックス 21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その他のうち、最も大きいものが繰出金であり、平成2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年度は全体で</a:t>
          </a:r>
          <a:r>
            <a:rPr lang="en-US" altLang="ja-JP" sz="1100" b="0" i="0" baseline="0">
              <a:solidFill>
                <a:sysClr val="windowText" lastClr="000000"/>
              </a:solidFill>
              <a:effectLst/>
              <a:latin typeface="+mn-lt"/>
              <a:ea typeface="+mn-ea"/>
              <a:cs typeface="+mn-cs"/>
            </a:rPr>
            <a:t>211,340</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21.8</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し、経常一般財源についても</a:t>
          </a:r>
          <a:r>
            <a:rPr lang="en-US" altLang="ja-JP" sz="1100" b="0" i="0" baseline="0">
              <a:solidFill>
                <a:sysClr val="windowText" lastClr="000000"/>
              </a:solidFill>
              <a:effectLst/>
              <a:latin typeface="+mn-lt"/>
              <a:ea typeface="+mn-ea"/>
              <a:cs typeface="+mn-cs"/>
            </a:rPr>
            <a:t>27,306</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3.8</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した。繰出金</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増加要因として、</a:t>
          </a:r>
          <a:r>
            <a:rPr lang="ja-JP" altLang="en-US" sz="1100" b="0" i="0" baseline="0">
              <a:solidFill>
                <a:sysClr val="windowText" lastClr="000000"/>
              </a:solidFill>
              <a:effectLst/>
              <a:latin typeface="+mn-lt"/>
              <a:ea typeface="+mn-ea"/>
              <a:cs typeface="+mn-cs"/>
            </a:rPr>
            <a:t>国民健康保険事業会計に対する赤字補てんを行ったこと、</a:t>
          </a:r>
          <a:r>
            <a:rPr lang="ja-JP" altLang="ja-JP" sz="1100" b="0" i="0" baseline="0">
              <a:solidFill>
                <a:sysClr val="windowText" lastClr="000000"/>
              </a:solidFill>
              <a:effectLst/>
              <a:latin typeface="+mn-lt"/>
              <a:ea typeface="+mn-ea"/>
              <a:cs typeface="+mn-cs"/>
            </a:rPr>
            <a:t>高齢化によ</a:t>
          </a:r>
          <a:r>
            <a:rPr lang="ja-JP" altLang="en-US" sz="1100" b="0" i="0" baseline="0">
              <a:solidFill>
                <a:sysClr val="windowText" lastClr="000000"/>
              </a:solidFill>
              <a:effectLst/>
              <a:latin typeface="+mn-lt"/>
              <a:ea typeface="+mn-ea"/>
              <a:cs typeface="+mn-cs"/>
            </a:rPr>
            <a:t>る</a:t>
          </a:r>
          <a:r>
            <a:rPr lang="ja-JP" altLang="ja-JP" sz="1100" b="0" i="0" baseline="0">
              <a:solidFill>
                <a:sysClr val="windowText" lastClr="000000"/>
              </a:solidFill>
              <a:effectLst/>
              <a:latin typeface="+mn-lt"/>
              <a:ea typeface="+mn-ea"/>
              <a:cs typeface="+mn-cs"/>
            </a:rPr>
            <a:t>後期高齢者医療会計や介護保険事業会計に対するものが増加傾向にあることが挙げられる。独立採算を原則とする公営企業会計（法非適用）に対しては基準外繰出</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抑制</a:t>
          </a:r>
          <a:r>
            <a:rPr lang="ja-JP" altLang="en-US" sz="1100" b="0" i="0" baseline="0">
              <a:solidFill>
                <a:sysClr val="windowText" lastClr="000000"/>
              </a:solidFill>
              <a:effectLst/>
              <a:latin typeface="+mn-lt"/>
              <a:ea typeface="+mn-ea"/>
              <a:cs typeface="+mn-cs"/>
            </a:rPr>
            <a:t>に努めていく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1270</xdr:rowOff>
    </xdr:to>
    <xdr:cxnSp macro="">
      <xdr:nvCxnSpPr>
        <xdr:cNvPr id="246" name="直線コネクタ 245"/>
        <xdr:cNvCxnSpPr/>
      </xdr:nvCxnSpPr>
      <xdr:spPr>
        <a:xfrm>
          <a:off x="15671800" y="9760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57</xdr:row>
      <xdr:rowOff>33274</xdr:rowOff>
    </xdr:to>
    <xdr:cxnSp macro="">
      <xdr:nvCxnSpPr>
        <xdr:cNvPr id="249" name="直線コネクタ 248"/>
        <xdr:cNvCxnSpPr/>
      </xdr:nvCxnSpPr>
      <xdr:spPr>
        <a:xfrm flipV="1">
          <a:off x="14782800" y="9760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163576</xdr:rowOff>
    </xdr:from>
    <xdr:to>
      <xdr:col>21</xdr:col>
      <xdr:colOff>361950</xdr:colOff>
      <xdr:row>57</xdr:row>
      <xdr:rowOff>33274</xdr:rowOff>
    </xdr:to>
    <xdr:cxnSp macro="">
      <xdr:nvCxnSpPr>
        <xdr:cNvPr id="252" name="直線コネクタ 251"/>
        <xdr:cNvCxnSpPr/>
      </xdr:nvCxnSpPr>
      <xdr:spPr>
        <a:xfrm>
          <a:off x="13893800" y="9764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56</xdr:row>
      <xdr:rowOff>163576</xdr:rowOff>
    </xdr:to>
    <xdr:cxnSp macro="">
      <xdr:nvCxnSpPr>
        <xdr:cNvPr id="255" name="直線コネクタ 254"/>
        <xdr:cNvCxnSpPr/>
      </xdr:nvCxnSpPr>
      <xdr:spPr>
        <a:xfrm>
          <a:off x="13004800" y="9751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9" name="テキスト ボックス 25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5" name="円/楕円 264"/>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6"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7" name="円/楕円 266"/>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68" name="テキスト ボックス 267"/>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153924</xdr:rowOff>
    </xdr:from>
    <xdr:to>
      <xdr:col>21</xdr:col>
      <xdr:colOff>412750</xdr:colOff>
      <xdr:row>57</xdr:row>
      <xdr:rowOff>84074</xdr:rowOff>
    </xdr:to>
    <xdr:sp macro="" textlink="">
      <xdr:nvSpPr>
        <xdr:cNvPr id="269" name="円/楕円 268"/>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94251</xdr:rowOff>
    </xdr:from>
    <xdr:ext cx="762000" cy="259045"/>
    <xdr:sp macro="" textlink="">
      <xdr:nvSpPr>
        <xdr:cNvPr id="270" name="テキスト ボックス 269"/>
        <xdr:cNvSpPr txBox="1"/>
      </xdr:nvSpPr>
      <xdr:spPr>
        <a:xfrm>
          <a:off x="14401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112776</xdr:rowOff>
    </xdr:from>
    <xdr:to>
      <xdr:col>20</xdr:col>
      <xdr:colOff>209550</xdr:colOff>
      <xdr:row>57</xdr:row>
      <xdr:rowOff>42926</xdr:rowOff>
    </xdr:to>
    <xdr:sp macro="" textlink="">
      <xdr:nvSpPr>
        <xdr:cNvPr id="271" name="円/楕円 270"/>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53103</xdr:rowOff>
    </xdr:from>
    <xdr:ext cx="762000" cy="259045"/>
    <xdr:sp macro="" textlink="">
      <xdr:nvSpPr>
        <xdr:cNvPr id="272" name="テキスト ボックス 271"/>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3" name="円/楕円 272"/>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4" name="テキスト ボックス 27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年度は衛生施設事務組合分担金</a:t>
          </a:r>
          <a:r>
            <a:rPr lang="en-US" altLang="ja-JP" sz="1100" b="0" i="0" baseline="0">
              <a:solidFill>
                <a:sysClr val="windowText" lastClr="000000"/>
              </a:solidFill>
              <a:effectLst/>
              <a:latin typeface="+mn-lt"/>
              <a:ea typeface="+mn-ea"/>
              <a:cs typeface="+mn-cs"/>
            </a:rPr>
            <a:t>207,928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37.1</a:t>
          </a:r>
          <a:r>
            <a:rPr lang="ja-JP" altLang="ja-JP" sz="1100" b="0" i="0" baseline="0">
              <a:solidFill>
                <a:sysClr val="windowText" lastClr="000000"/>
              </a:solidFill>
              <a:effectLst/>
              <a:latin typeface="+mn-lt"/>
              <a:ea typeface="+mn-ea"/>
              <a:cs typeface="+mn-cs"/>
            </a:rPr>
            <a:t>％）、病院事業会計繰出金</a:t>
          </a:r>
          <a:r>
            <a:rPr lang="en-US" altLang="ja-JP" sz="1100" b="0" i="0" baseline="0">
              <a:solidFill>
                <a:sysClr val="windowText" lastClr="000000"/>
              </a:solidFill>
              <a:effectLst/>
              <a:latin typeface="+mn-lt"/>
              <a:ea typeface="+mn-ea"/>
              <a:cs typeface="+mn-cs"/>
            </a:rPr>
            <a:t>111,118</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21.0</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したことなどから、補助費等全体で</a:t>
          </a:r>
          <a:r>
            <a:rPr lang="en-US" altLang="ja-JP" sz="1100" b="0" i="0" baseline="0">
              <a:solidFill>
                <a:sysClr val="windowText" lastClr="000000"/>
              </a:solidFill>
              <a:effectLst/>
              <a:latin typeface="+mn-lt"/>
              <a:ea typeface="+mn-ea"/>
              <a:cs typeface="+mn-cs"/>
            </a:rPr>
            <a:t>423,117</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26.9</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となり、経常一般財源についても</a:t>
          </a:r>
          <a:r>
            <a:rPr lang="en-US" altLang="ja-JP" sz="1100" b="0" i="0" baseline="0">
              <a:solidFill>
                <a:sysClr val="windowText" lastClr="000000"/>
              </a:solidFill>
              <a:effectLst/>
              <a:latin typeface="+mn-lt"/>
              <a:ea typeface="+mn-ea"/>
              <a:cs typeface="+mn-cs"/>
            </a:rPr>
            <a:t>187,837</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19.9</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となり、類似団体平均を</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下</a:t>
          </a:r>
          <a:r>
            <a:rPr lang="ja-JP" altLang="ja-JP" sz="1100" b="0" i="0" baseline="0">
              <a:solidFill>
                <a:sysClr val="windowText" lastClr="000000"/>
              </a:solidFill>
              <a:effectLst/>
              <a:latin typeface="+mn-lt"/>
              <a:ea typeface="+mn-ea"/>
              <a:cs typeface="+mn-cs"/>
            </a:rPr>
            <a:t>回った。今後も単独施策に係る事業補助金や公共的団体への補助金について、実績精算の徹底や剰余金がないかのチェックを行うなど、引き続き見直しを行っていく。</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37</xdr:row>
      <xdr:rowOff>92710</xdr:rowOff>
    </xdr:to>
    <xdr:cxnSp macro="">
      <xdr:nvCxnSpPr>
        <xdr:cNvPr id="304" name="直線コネクタ 303"/>
        <xdr:cNvCxnSpPr/>
      </xdr:nvCxnSpPr>
      <xdr:spPr>
        <a:xfrm flipV="1">
          <a:off x="15671800" y="629462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5"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92710</xdr:rowOff>
    </xdr:to>
    <xdr:cxnSp macro="">
      <xdr:nvCxnSpPr>
        <xdr:cNvPr id="307" name="直線コネクタ 306"/>
        <xdr:cNvCxnSpPr/>
      </xdr:nvCxnSpPr>
      <xdr:spPr>
        <a:xfrm>
          <a:off x="14782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24130</xdr:rowOff>
    </xdr:to>
    <xdr:cxnSp macro="">
      <xdr:nvCxnSpPr>
        <xdr:cNvPr id="310" name="直線コネクタ 309"/>
        <xdr:cNvCxnSpPr/>
      </xdr:nvCxnSpPr>
      <xdr:spPr>
        <a:xfrm>
          <a:off x="13893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14986</xdr:rowOff>
    </xdr:to>
    <xdr:cxnSp macro="">
      <xdr:nvCxnSpPr>
        <xdr:cNvPr id="313" name="直線コネクタ 312"/>
        <xdr:cNvCxnSpPr/>
      </xdr:nvCxnSpPr>
      <xdr:spPr>
        <a:xfrm>
          <a:off x="13004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6" name="フローチャート :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7" name="テキスト ボックス 31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71628</xdr:rowOff>
    </xdr:from>
    <xdr:to>
      <xdr:col>24</xdr:col>
      <xdr:colOff>82550</xdr:colOff>
      <xdr:row>37</xdr:row>
      <xdr:rowOff>1778</xdr:rowOff>
    </xdr:to>
    <xdr:sp macro="" textlink="">
      <xdr:nvSpPr>
        <xdr:cNvPr id="323" name="円/楕円 322"/>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88155</xdr:rowOff>
    </xdr:from>
    <xdr:ext cx="762000" cy="259045"/>
    <xdr:sp macro="" textlink="">
      <xdr:nvSpPr>
        <xdr:cNvPr id="324"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5" name="円/楕円 324"/>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6" name="テキスト ボックス 325"/>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7" name="円/楕円 326"/>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8" name="テキスト ボックス 327"/>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9" name="円/楕円 328"/>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0" name="テキスト ボックス 329"/>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1" name="円/楕円 330"/>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2" name="テキスト ボックス 331"/>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年度は公債費全体で</a:t>
          </a:r>
          <a:r>
            <a:rPr lang="en-US" altLang="ja-JP" sz="1100" b="0" i="0" baseline="0">
              <a:solidFill>
                <a:sysClr val="windowText" lastClr="000000"/>
              </a:solidFill>
              <a:effectLst/>
              <a:latin typeface="+mn-lt"/>
              <a:ea typeface="+mn-ea"/>
              <a:cs typeface="+mn-cs"/>
            </a:rPr>
            <a:t>5,511</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％）の増となり</a:t>
          </a:r>
          <a:r>
            <a:rPr lang="ja-JP" altLang="ja-JP" sz="1100" b="0" i="0" baseline="0">
              <a:solidFill>
                <a:srgbClr val="FF0000"/>
              </a:solidFill>
              <a:effectLst/>
              <a:latin typeface="+mn-lt"/>
              <a:ea typeface="+mn-ea"/>
              <a:cs typeface="+mn-cs"/>
            </a:rPr>
            <a:t>、</a:t>
          </a:r>
          <a:r>
            <a:rPr lang="ja-JP" altLang="ja-JP" sz="1100" b="0" i="0" baseline="0">
              <a:solidFill>
                <a:sysClr val="windowText" lastClr="000000"/>
              </a:solidFill>
              <a:effectLst/>
              <a:latin typeface="+mn-lt"/>
              <a:ea typeface="+mn-ea"/>
              <a:cs typeface="+mn-cs"/>
            </a:rPr>
            <a:t>経常収支比率は類似団体平均と比較し、</a:t>
          </a:r>
          <a:r>
            <a:rPr lang="en-US" altLang="ja-JP" sz="1100" b="0" i="0" baseline="0">
              <a:solidFill>
                <a:sysClr val="windowText" lastClr="000000"/>
              </a:solidFill>
              <a:effectLst/>
              <a:latin typeface="+mn-lt"/>
              <a:ea typeface="+mn-ea"/>
              <a:cs typeface="+mn-cs"/>
            </a:rPr>
            <a:t>1.8</a:t>
          </a:r>
          <a:r>
            <a:rPr lang="ja-JP" altLang="ja-JP" sz="1100" b="0" i="0" baseline="0">
              <a:solidFill>
                <a:sysClr val="windowText" lastClr="000000"/>
              </a:solidFill>
              <a:effectLst/>
              <a:latin typeface="+mn-lt"/>
              <a:ea typeface="+mn-ea"/>
              <a:cs typeface="+mn-cs"/>
            </a:rPr>
            <a:t>％上回っている。平成19年度から21年度にかけて高金利債の繰上償還を行い、平成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にも県の住宅資金貸付金の繰上償還を行ったが、新病院建設事業や消防防災センター建設事業、公共施設の高台移転など多くの事業の実施による公債費の上昇が将来の町財政を圧迫することが危惧されるため、安易に合併特例事業債に頼ることなく、事業実施年度や事業の精選、事業費の圧縮、高金利債の繰上償還を行うことにより公債費の抑制に努め</a:t>
          </a:r>
          <a:r>
            <a:rPr lang="ja-JP" altLang="en-US" sz="1100" b="0" i="0" baseline="0">
              <a:solidFill>
                <a:sysClr val="windowText" lastClr="000000"/>
              </a:solidFill>
              <a:effectLst/>
              <a:latin typeface="+mn-lt"/>
              <a:ea typeface="+mn-ea"/>
              <a:cs typeface="+mn-cs"/>
            </a:rPr>
            <a:t>ていく</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40132</xdr:rowOff>
    </xdr:from>
    <xdr:to>
      <xdr:col>7</xdr:col>
      <xdr:colOff>15875</xdr:colOff>
      <xdr:row>78</xdr:row>
      <xdr:rowOff>85852</xdr:rowOff>
    </xdr:to>
    <xdr:cxnSp macro="">
      <xdr:nvCxnSpPr>
        <xdr:cNvPr id="362" name="直線コネクタ 361"/>
        <xdr:cNvCxnSpPr/>
      </xdr:nvCxnSpPr>
      <xdr:spPr>
        <a:xfrm>
          <a:off x="3987800" y="13413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140733</xdr:rowOff>
    </xdr:from>
    <xdr:ext cx="762000" cy="259045"/>
    <xdr:sp macro="" textlink="">
      <xdr:nvSpPr>
        <xdr:cNvPr id="363" name="公債費平均値テキスト"/>
        <xdr:cNvSpPr txBox="1"/>
      </xdr:nvSpPr>
      <xdr:spPr>
        <a:xfrm>
          <a:off x="4914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44704</xdr:rowOff>
    </xdr:to>
    <xdr:cxnSp macro="">
      <xdr:nvCxnSpPr>
        <xdr:cNvPr id="365" name="直線コネクタ 364"/>
        <xdr:cNvCxnSpPr/>
      </xdr:nvCxnSpPr>
      <xdr:spPr>
        <a:xfrm flipV="1">
          <a:off x="3098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7" name="テキスト ボックス 366"/>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76708</xdr:rowOff>
    </xdr:to>
    <xdr:cxnSp macro="">
      <xdr:nvCxnSpPr>
        <xdr:cNvPr id="368" name="直線コネクタ 367"/>
        <xdr:cNvCxnSpPr/>
      </xdr:nvCxnSpPr>
      <xdr:spPr>
        <a:xfrm flipV="1">
          <a:off x="2209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70" name="テキスト ボックス 369"/>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76708</xdr:rowOff>
    </xdr:to>
    <xdr:cxnSp macro="">
      <xdr:nvCxnSpPr>
        <xdr:cNvPr id="371" name="直線コネクタ 370"/>
        <xdr:cNvCxnSpPr/>
      </xdr:nvCxnSpPr>
      <xdr:spPr>
        <a:xfrm>
          <a:off x="1320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4" name="フローチャート : 判断 373"/>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5" name="テキスト ボックス 37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1" name="円/楕円 380"/>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2"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83" name="円/楕円 382"/>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84" name="テキスト ボックス 38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5" name="円/楕円 384"/>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86" name="テキスト ボックス 385"/>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7" name="円/楕円 386"/>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88" name="テキスト ボックス 387"/>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89" name="円/楕円 38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0" name="テキスト ボックス 38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公債費以外で最も経常一般財源の大きいものが人件費であり、引き続きその抑制に努めていくとともに、義務的経費以外の物件費や補助費等の抑制にも努めていかなければならない。</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157480</xdr:rowOff>
    </xdr:to>
    <xdr:cxnSp macro="">
      <xdr:nvCxnSpPr>
        <xdr:cNvPr id="423" name="直線コネクタ 422"/>
        <xdr:cNvCxnSpPr/>
      </xdr:nvCxnSpPr>
      <xdr:spPr>
        <a:xfrm flipV="1">
          <a:off x="15671800" y="132981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4"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157480</xdr:rowOff>
    </xdr:from>
    <xdr:to>
      <xdr:col>22</xdr:col>
      <xdr:colOff>565150</xdr:colOff>
      <xdr:row>78</xdr:row>
      <xdr:rowOff>24130</xdr:rowOff>
    </xdr:to>
    <xdr:cxnSp macro="">
      <xdr:nvCxnSpPr>
        <xdr:cNvPr id="426" name="直線コネクタ 425"/>
        <xdr:cNvCxnSpPr/>
      </xdr:nvCxnSpPr>
      <xdr:spPr>
        <a:xfrm flipV="1">
          <a:off x="14782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157480</xdr:rowOff>
    </xdr:from>
    <xdr:to>
      <xdr:col>21</xdr:col>
      <xdr:colOff>361950</xdr:colOff>
      <xdr:row>78</xdr:row>
      <xdr:rowOff>24130</xdr:rowOff>
    </xdr:to>
    <xdr:cxnSp macro="">
      <xdr:nvCxnSpPr>
        <xdr:cNvPr id="429" name="直線コネクタ 428"/>
        <xdr:cNvCxnSpPr/>
      </xdr:nvCxnSpPr>
      <xdr:spPr>
        <a:xfrm>
          <a:off x="13893800" y="13359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73661</xdr:rowOff>
    </xdr:from>
    <xdr:to>
      <xdr:col>20</xdr:col>
      <xdr:colOff>158750</xdr:colOff>
      <xdr:row>77</xdr:row>
      <xdr:rowOff>157480</xdr:rowOff>
    </xdr:to>
    <xdr:cxnSp macro="">
      <xdr:nvCxnSpPr>
        <xdr:cNvPr id="432" name="直線コネクタ 431"/>
        <xdr:cNvCxnSpPr/>
      </xdr:nvCxnSpPr>
      <xdr:spPr>
        <a:xfrm>
          <a:off x="13004800" y="132753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5" name="フローチャート : 判断 434"/>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6" name="テキスト ボックス 435"/>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2" name="円/楕円 441"/>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62247</xdr:rowOff>
    </xdr:from>
    <xdr:ext cx="762000" cy="259045"/>
    <xdr:sp macro="" textlink="">
      <xdr:nvSpPr>
        <xdr:cNvPr id="443" name="公債費以外該当値テキスト"/>
        <xdr:cNvSpPr txBox="1"/>
      </xdr:nvSpPr>
      <xdr:spPr>
        <a:xfrm>
          <a:off x="165989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106680</xdr:rowOff>
    </xdr:from>
    <xdr:to>
      <xdr:col>22</xdr:col>
      <xdr:colOff>615950</xdr:colOff>
      <xdr:row>78</xdr:row>
      <xdr:rowOff>36830</xdr:rowOff>
    </xdr:to>
    <xdr:sp macro="" textlink="">
      <xdr:nvSpPr>
        <xdr:cNvPr id="444" name="円/楕円 443"/>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21607</xdr:rowOff>
    </xdr:from>
    <xdr:ext cx="736600" cy="259045"/>
    <xdr:sp macro="" textlink="">
      <xdr:nvSpPr>
        <xdr:cNvPr id="445" name="テキスト ボックス 444"/>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144780</xdr:rowOff>
    </xdr:from>
    <xdr:to>
      <xdr:col>21</xdr:col>
      <xdr:colOff>412750</xdr:colOff>
      <xdr:row>78</xdr:row>
      <xdr:rowOff>74930</xdr:rowOff>
    </xdr:to>
    <xdr:sp macro="" textlink="">
      <xdr:nvSpPr>
        <xdr:cNvPr id="446" name="円/楕円 445"/>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59707</xdr:rowOff>
    </xdr:from>
    <xdr:ext cx="762000" cy="259045"/>
    <xdr:sp macro="" textlink="">
      <xdr:nvSpPr>
        <xdr:cNvPr id="447" name="テキスト ボックス 446"/>
        <xdr:cNvSpPr txBox="1"/>
      </xdr:nvSpPr>
      <xdr:spPr>
        <a:xfrm>
          <a:off x="14401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106680</xdr:rowOff>
    </xdr:from>
    <xdr:to>
      <xdr:col>20</xdr:col>
      <xdr:colOff>209550</xdr:colOff>
      <xdr:row>78</xdr:row>
      <xdr:rowOff>36830</xdr:rowOff>
    </xdr:to>
    <xdr:sp macro="" textlink="">
      <xdr:nvSpPr>
        <xdr:cNvPr id="448" name="円/楕円 447"/>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21607</xdr:rowOff>
    </xdr:from>
    <xdr:ext cx="762000" cy="259045"/>
    <xdr:sp macro="" textlink="">
      <xdr:nvSpPr>
        <xdr:cNvPr id="449" name="テキスト ボックス 448"/>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0" name="円/楕円 449"/>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109238</xdr:rowOff>
    </xdr:from>
    <xdr:ext cx="762000" cy="259045"/>
    <xdr:sp macro="" textlink="">
      <xdr:nvSpPr>
        <xdr:cNvPr id="451" name="テキスト ボックス 450"/>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72441</xdr:rowOff>
    </xdr:from>
    <xdr:to>
      <xdr:col>4</xdr:col>
      <xdr:colOff>1117600</xdr:colOff>
      <xdr:row>16</xdr:row>
      <xdr:rowOff>142240</xdr:rowOff>
    </xdr:to>
    <xdr:cxnSp macro="">
      <xdr:nvCxnSpPr>
        <xdr:cNvPr id="50" name="直線コネクタ 49"/>
        <xdr:cNvCxnSpPr/>
      </xdr:nvCxnSpPr>
      <xdr:spPr bwMode="auto">
        <a:xfrm flipV="1">
          <a:off x="5003800" y="2863266"/>
          <a:ext cx="647700" cy="69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115049</xdr:rowOff>
    </xdr:from>
    <xdr:to>
      <xdr:col>4</xdr:col>
      <xdr:colOff>469900</xdr:colOff>
      <xdr:row>16</xdr:row>
      <xdr:rowOff>142240</xdr:rowOff>
    </xdr:to>
    <xdr:cxnSp macro="">
      <xdr:nvCxnSpPr>
        <xdr:cNvPr id="53" name="直線コネクタ 52"/>
        <xdr:cNvCxnSpPr/>
      </xdr:nvCxnSpPr>
      <xdr:spPr bwMode="auto">
        <a:xfrm>
          <a:off x="4305300" y="2905874"/>
          <a:ext cx="698500" cy="27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66205</xdr:rowOff>
    </xdr:from>
    <xdr:to>
      <xdr:col>3</xdr:col>
      <xdr:colOff>904875</xdr:colOff>
      <xdr:row>16</xdr:row>
      <xdr:rowOff>115049</xdr:rowOff>
    </xdr:to>
    <xdr:cxnSp macro="">
      <xdr:nvCxnSpPr>
        <xdr:cNvPr id="56" name="直線コネクタ 55"/>
        <xdr:cNvCxnSpPr/>
      </xdr:nvCxnSpPr>
      <xdr:spPr bwMode="auto">
        <a:xfrm>
          <a:off x="3606800" y="2857030"/>
          <a:ext cx="698500" cy="4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66205</xdr:rowOff>
    </xdr:from>
    <xdr:to>
      <xdr:col>3</xdr:col>
      <xdr:colOff>206375</xdr:colOff>
      <xdr:row>16</xdr:row>
      <xdr:rowOff>84874</xdr:rowOff>
    </xdr:to>
    <xdr:cxnSp macro="">
      <xdr:nvCxnSpPr>
        <xdr:cNvPr id="59" name="直線コネクタ 58"/>
        <xdr:cNvCxnSpPr/>
      </xdr:nvCxnSpPr>
      <xdr:spPr bwMode="auto">
        <a:xfrm flipV="1">
          <a:off x="2908300" y="2857030"/>
          <a:ext cx="698500" cy="1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118377</xdr:rowOff>
    </xdr:from>
    <xdr:to>
      <xdr:col>2</xdr:col>
      <xdr:colOff>692150</xdr:colOff>
      <xdr:row>18</xdr:row>
      <xdr:rowOff>48527</xdr:rowOff>
    </xdr:to>
    <xdr:sp macro="" textlink="">
      <xdr:nvSpPr>
        <xdr:cNvPr id="62" name="フローチャート : 判断 61"/>
        <xdr:cNvSpPr/>
      </xdr:nvSpPr>
      <xdr:spPr bwMode="auto">
        <a:xfrm>
          <a:off x="2857500" y="3080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33304</xdr:rowOff>
    </xdr:from>
    <xdr:ext cx="762000" cy="259045"/>
    <xdr:sp macro="" textlink="">
      <xdr:nvSpPr>
        <xdr:cNvPr id="63" name="テキスト ボックス 62"/>
        <xdr:cNvSpPr txBox="1"/>
      </xdr:nvSpPr>
      <xdr:spPr>
        <a:xfrm>
          <a:off x="2527300" y="3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21641</xdr:rowOff>
    </xdr:from>
    <xdr:to>
      <xdr:col>5</xdr:col>
      <xdr:colOff>34925</xdr:colOff>
      <xdr:row>16</xdr:row>
      <xdr:rowOff>123241</xdr:rowOff>
    </xdr:to>
    <xdr:sp macro="" textlink="">
      <xdr:nvSpPr>
        <xdr:cNvPr id="69" name="円/楕円 68"/>
        <xdr:cNvSpPr/>
      </xdr:nvSpPr>
      <xdr:spPr bwMode="auto">
        <a:xfrm>
          <a:off x="5600700" y="281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38168</xdr:rowOff>
    </xdr:from>
    <xdr:ext cx="762000" cy="259045"/>
    <xdr:sp macro="" textlink="">
      <xdr:nvSpPr>
        <xdr:cNvPr id="70" name="人口1人当たり決算額の推移該当値テキスト130"/>
        <xdr:cNvSpPr txBox="1"/>
      </xdr:nvSpPr>
      <xdr:spPr>
        <a:xfrm>
          <a:off x="5740400" y="26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91440</xdr:rowOff>
    </xdr:from>
    <xdr:to>
      <xdr:col>4</xdr:col>
      <xdr:colOff>520700</xdr:colOff>
      <xdr:row>17</xdr:row>
      <xdr:rowOff>21590</xdr:rowOff>
    </xdr:to>
    <xdr:sp macro="" textlink="">
      <xdr:nvSpPr>
        <xdr:cNvPr id="71" name="円/楕円 70"/>
        <xdr:cNvSpPr/>
      </xdr:nvSpPr>
      <xdr:spPr bwMode="auto">
        <a:xfrm>
          <a:off x="4953000" y="288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31767</xdr:rowOff>
    </xdr:from>
    <xdr:ext cx="736600" cy="259045"/>
    <xdr:sp macro="" textlink="">
      <xdr:nvSpPr>
        <xdr:cNvPr id="72" name="テキスト ボックス 71"/>
        <xdr:cNvSpPr txBox="1"/>
      </xdr:nvSpPr>
      <xdr:spPr>
        <a:xfrm>
          <a:off x="4622800" y="265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64249</xdr:rowOff>
    </xdr:from>
    <xdr:to>
      <xdr:col>3</xdr:col>
      <xdr:colOff>955675</xdr:colOff>
      <xdr:row>16</xdr:row>
      <xdr:rowOff>165849</xdr:rowOff>
    </xdr:to>
    <xdr:sp macro="" textlink="">
      <xdr:nvSpPr>
        <xdr:cNvPr id="73" name="円/楕円 72"/>
        <xdr:cNvSpPr/>
      </xdr:nvSpPr>
      <xdr:spPr bwMode="auto">
        <a:xfrm>
          <a:off x="4254500" y="2855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4576</xdr:rowOff>
    </xdr:from>
    <xdr:ext cx="762000" cy="259045"/>
    <xdr:sp macro="" textlink="">
      <xdr:nvSpPr>
        <xdr:cNvPr id="74" name="テキスト ボックス 73"/>
        <xdr:cNvSpPr txBox="1"/>
      </xdr:nvSpPr>
      <xdr:spPr>
        <a:xfrm>
          <a:off x="3924300" y="262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15405</xdr:rowOff>
    </xdr:from>
    <xdr:to>
      <xdr:col>3</xdr:col>
      <xdr:colOff>257175</xdr:colOff>
      <xdr:row>16</xdr:row>
      <xdr:rowOff>117005</xdr:rowOff>
    </xdr:to>
    <xdr:sp macro="" textlink="">
      <xdr:nvSpPr>
        <xdr:cNvPr id="75" name="円/楕円 74"/>
        <xdr:cNvSpPr/>
      </xdr:nvSpPr>
      <xdr:spPr bwMode="auto">
        <a:xfrm>
          <a:off x="3556000" y="280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127182</xdr:rowOff>
    </xdr:from>
    <xdr:ext cx="762000" cy="259045"/>
    <xdr:sp macro="" textlink="">
      <xdr:nvSpPr>
        <xdr:cNvPr id="76" name="テキスト ボックス 75"/>
        <xdr:cNvSpPr txBox="1"/>
      </xdr:nvSpPr>
      <xdr:spPr>
        <a:xfrm>
          <a:off x="3225800" y="257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34074</xdr:rowOff>
    </xdr:from>
    <xdr:to>
      <xdr:col>2</xdr:col>
      <xdr:colOff>692150</xdr:colOff>
      <xdr:row>16</xdr:row>
      <xdr:rowOff>135674</xdr:rowOff>
    </xdr:to>
    <xdr:sp macro="" textlink="">
      <xdr:nvSpPr>
        <xdr:cNvPr id="77" name="円/楕円 76"/>
        <xdr:cNvSpPr/>
      </xdr:nvSpPr>
      <xdr:spPr bwMode="auto">
        <a:xfrm>
          <a:off x="2857500" y="2824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145851</xdr:rowOff>
    </xdr:from>
    <xdr:ext cx="762000" cy="259045"/>
    <xdr:sp macro="" textlink="">
      <xdr:nvSpPr>
        <xdr:cNvPr id="78" name="テキスト ボックス 77"/>
        <xdr:cNvSpPr txBox="1"/>
      </xdr:nvSpPr>
      <xdr:spPr>
        <a:xfrm>
          <a:off x="2527300" y="259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338364</xdr:rowOff>
    </xdr:from>
    <xdr:to>
      <xdr:col>4</xdr:col>
      <xdr:colOff>1117600</xdr:colOff>
      <xdr:row>36</xdr:row>
      <xdr:rowOff>34531</xdr:rowOff>
    </xdr:to>
    <xdr:cxnSp macro="">
      <xdr:nvCxnSpPr>
        <xdr:cNvPr id="110" name="直線コネクタ 109"/>
        <xdr:cNvCxnSpPr/>
      </xdr:nvCxnSpPr>
      <xdr:spPr bwMode="auto">
        <a:xfrm flipV="1">
          <a:off x="5003800" y="6948714"/>
          <a:ext cx="647700" cy="3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323141</xdr:rowOff>
    </xdr:from>
    <xdr:ext cx="762000" cy="259045"/>
    <xdr:sp macro="" textlink="">
      <xdr:nvSpPr>
        <xdr:cNvPr id="111" name="人口1人当たり決算額の推移平均値テキスト445"/>
        <xdr:cNvSpPr txBox="1"/>
      </xdr:nvSpPr>
      <xdr:spPr>
        <a:xfrm>
          <a:off x="5740400" y="6933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14735</xdr:rowOff>
    </xdr:from>
    <xdr:to>
      <xdr:col>4</xdr:col>
      <xdr:colOff>469900</xdr:colOff>
      <xdr:row>36</xdr:row>
      <xdr:rowOff>34531</xdr:rowOff>
    </xdr:to>
    <xdr:cxnSp macro="">
      <xdr:nvCxnSpPr>
        <xdr:cNvPr id="113" name="直線コネクタ 112"/>
        <xdr:cNvCxnSpPr/>
      </xdr:nvCxnSpPr>
      <xdr:spPr bwMode="auto">
        <a:xfrm>
          <a:off x="4305300" y="6967985"/>
          <a:ext cx="698500" cy="1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8092</xdr:rowOff>
    </xdr:from>
    <xdr:ext cx="736600" cy="259045"/>
    <xdr:sp macro="" textlink="">
      <xdr:nvSpPr>
        <xdr:cNvPr id="115" name="テキスト ボックス 114"/>
        <xdr:cNvSpPr txBox="1"/>
      </xdr:nvSpPr>
      <xdr:spPr>
        <a:xfrm>
          <a:off x="4622800" y="661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276778</xdr:rowOff>
    </xdr:from>
    <xdr:to>
      <xdr:col>3</xdr:col>
      <xdr:colOff>904875</xdr:colOff>
      <xdr:row>36</xdr:row>
      <xdr:rowOff>14735</xdr:rowOff>
    </xdr:to>
    <xdr:cxnSp macro="">
      <xdr:nvCxnSpPr>
        <xdr:cNvPr id="116" name="直線コネクタ 115"/>
        <xdr:cNvCxnSpPr/>
      </xdr:nvCxnSpPr>
      <xdr:spPr bwMode="auto">
        <a:xfrm>
          <a:off x="3606800" y="6887128"/>
          <a:ext cx="698500" cy="8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315741</xdr:rowOff>
    </xdr:from>
    <xdr:ext cx="762000" cy="259045"/>
    <xdr:sp macro="" textlink="">
      <xdr:nvSpPr>
        <xdr:cNvPr id="118" name="テキスト ボックス 117"/>
        <xdr:cNvSpPr txBox="1"/>
      </xdr:nvSpPr>
      <xdr:spPr>
        <a:xfrm>
          <a:off x="3924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276778</xdr:rowOff>
    </xdr:from>
    <xdr:to>
      <xdr:col>3</xdr:col>
      <xdr:colOff>206375</xdr:colOff>
      <xdr:row>35</xdr:row>
      <xdr:rowOff>283065</xdr:rowOff>
    </xdr:to>
    <xdr:cxnSp macro="">
      <xdr:nvCxnSpPr>
        <xdr:cNvPr id="119" name="直線コネクタ 118"/>
        <xdr:cNvCxnSpPr/>
      </xdr:nvCxnSpPr>
      <xdr:spPr bwMode="auto">
        <a:xfrm flipV="1">
          <a:off x="2908300" y="6887128"/>
          <a:ext cx="6985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265678</xdr:rowOff>
    </xdr:from>
    <xdr:ext cx="762000" cy="259045"/>
    <xdr:sp macro="" textlink="">
      <xdr:nvSpPr>
        <xdr:cNvPr id="121" name="テキスト ボックス 120"/>
        <xdr:cNvSpPr txBox="1"/>
      </xdr:nvSpPr>
      <xdr:spPr>
        <a:xfrm>
          <a:off x="32258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180579</xdr:rowOff>
    </xdr:from>
    <xdr:to>
      <xdr:col>2</xdr:col>
      <xdr:colOff>692150</xdr:colOff>
      <xdr:row>35</xdr:row>
      <xdr:rowOff>282179</xdr:rowOff>
    </xdr:to>
    <xdr:sp macro="" textlink="">
      <xdr:nvSpPr>
        <xdr:cNvPr id="122" name="フローチャート : 判断 121"/>
        <xdr:cNvSpPr/>
      </xdr:nvSpPr>
      <xdr:spPr bwMode="auto">
        <a:xfrm>
          <a:off x="2857500" y="6790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292356</xdr:rowOff>
    </xdr:from>
    <xdr:ext cx="762000" cy="259045"/>
    <xdr:sp macro="" textlink="">
      <xdr:nvSpPr>
        <xdr:cNvPr id="123" name="テキスト ボックス 122"/>
        <xdr:cNvSpPr txBox="1"/>
      </xdr:nvSpPr>
      <xdr:spPr>
        <a:xfrm>
          <a:off x="2527300" y="655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287564</xdr:rowOff>
    </xdr:from>
    <xdr:to>
      <xdr:col>5</xdr:col>
      <xdr:colOff>34925</xdr:colOff>
      <xdr:row>36</xdr:row>
      <xdr:rowOff>46264</xdr:rowOff>
    </xdr:to>
    <xdr:sp macro="" textlink="">
      <xdr:nvSpPr>
        <xdr:cNvPr id="129" name="円/楕円 128"/>
        <xdr:cNvSpPr/>
      </xdr:nvSpPr>
      <xdr:spPr bwMode="auto">
        <a:xfrm>
          <a:off x="5600700" y="689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132641</xdr:rowOff>
    </xdr:from>
    <xdr:ext cx="762000" cy="259045"/>
    <xdr:sp macro="" textlink="">
      <xdr:nvSpPr>
        <xdr:cNvPr id="130" name="人口1人当たり決算額の推移該当値テキスト445"/>
        <xdr:cNvSpPr txBox="1"/>
      </xdr:nvSpPr>
      <xdr:spPr>
        <a:xfrm>
          <a:off x="5740400" y="674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23,254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326631</xdr:rowOff>
    </xdr:from>
    <xdr:to>
      <xdr:col>4</xdr:col>
      <xdr:colOff>520700</xdr:colOff>
      <xdr:row>36</xdr:row>
      <xdr:rowOff>85331</xdr:rowOff>
    </xdr:to>
    <xdr:sp macro="" textlink="">
      <xdr:nvSpPr>
        <xdr:cNvPr id="131" name="円/楕円 130"/>
        <xdr:cNvSpPr/>
      </xdr:nvSpPr>
      <xdr:spPr bwMode="auto">
        <a:xfrm>
          <a:off x="4953000" y="693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70108</xdr:rowOff>
    </xdr:from>
    <xdr:ext cx="736600" cy="259045"/>
    <xdr:sp macro="" textlink="">
      <xdr:nvSpPr>
        <xdr:cNvPr id="132" name="テキスト ボックス 131"/>
        <xdr:cNvSpPr txBox="1"/>
      </xdr:nvSpPr>
      <xdr:spPr>
        <a:xfrm>
          <a:off x="4622800" y="702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306835</xdr:rowOff>
    </xdr:from>
    <xdr:to>
      <xdr:col>3</xdr:col>
      <xdr:colOff>955675</xdr:colOff>
      <xdr:row>36</xdr:row>
      <xdr:rowOff>65535</xdr:rowOff>
    </xdr:to>
    <xdr:sp macro="" textlink="">
      <xdr:nvSpPr>
        <xdr:cNvPr id="133" name="円/楕円 132"/>
        <xdr:cNvSpPr/>
      </xdr:nvSpPr>
      <xdr:spPr bwMode="auto">
        <a:xfrm>
          <a:off x="4254500" y="69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50312</xdr:rowOff>
    </xdr:from>
    <xdr:ext cx="762000" cy="259045"/>
    <xdr:sp macro="" textlink="">
      <xdr:nvSpPr>
        <xdr:cNvPr id="134" name="テキスト ボックス 133"/>
        <xdr:cNvSpPr txBox="1"/>
      </xdr:nvSpPr>
      <xdr:spPr>
        <a:xfrm>
          <a:off x="3924300" y="70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225978</xdr:rowOff>
    </xdr:from>
    <xdr:to>
      <xdr:col>3</xdr:col>
      <xdr:colOff>257175</xdr:colOff>
      <xdr:row>35</xdr:row>
      <xdr:rowOff>327578</xdr:rowOff>
    </xdr:to>
    <xdr:sp macro="" textlink="">
      <xdr:nvSpPr>
        <xdr:cNvPr id="135" name="円/楕円 134"/>
        <xdr:cNvSpPr/>
      </xdr:nvSpPr>
      <xdr:spPr bwMode="auto">
        <a:xfrm>
          <a:off x="3556000" y="683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312355</xdr:rowOff>
    </xdr:from>
    <xdr:ext cx="762000" cy="259045"/>
    <xdr:sp macro="" textlink="">
      <xdr:nvSpPr>
        <xdr:cNvPr id="136" name="テキスト ボックス 135"/>
        <xdr:cNvSpPr txBox="1"/>
      </xdr:nvSpPr>
      <xdr:spPr>
        <a:xfrm>
          <a:off x="3225800" y="69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232265</xdr:rowOff>
    </xdr:from>
    <xdr:to>
      <xdr:col>2</xdr:col>
      <xdr:colOff>692150</xdr:colOff>
      <xdr:row>35</xdr:row>
      <xdr:rowOff>333865</xdr:rowOff>
    </xdr:to>
    <xdr:sp macro="" textlink="">
      <xdr:nvSpPr>
        <xdr:cNvPr id="137" name="円/楕円 136"/>
        <xdr:cNvSpPr/>
      </xdr:nvSpPr>
      <xdr:spPr bwMode="auto">
        <a:xfrm>
          <a:off x="2857500" y="684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318642</xdr:rowOff>
    </xdr:from>
    <xdr:ext cx="762000" cy="259045"/>
    <xdr:sp macro="" textlink="">
      <xdr:nvSpPr>
        <xdr:cNvPr id="138" name="テキスト ボックス 137"/>
        <xdr:cNvSpPr txBox="1"/>
      </xdr:nvSpPr>
      <xdr:spPr>
        <a:xfrm>
          <a:off x="2527300" y="692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年度と比較し、</a:t>
          </a:r>
          <a:r>
            <a:rPr lang="ja-JP" altLang="en-US" sz="1100" b="0" i="0" baseline="0">
              <a:solidFill>
                <a:sysClr val="windowText" lastClr="000000"/>
              </a:solidFill>
              <a:effectLst/>
              <a:latin typeface="+mn-lt"/>
              <a:ea typeface="+mn-ea"/>
              <a:cs typeface="+mn-cs"/>
            </a:rPr>
            <a:t>公債費や</a:t>
          </a:r>
          <a:r>
            <a:rPr lang="ja-JP" altLang="ja-JP" sz="1100" b="0" i="0" baseline="0">
              <a:solidFill>
                <a:sysClr val="windowText" lastClr="000000"/>
              </a:solidFill>
              <a:effectLst/>
              <a:latin typeface="+mn-lt"/>
              <a:ea typeface="+mn-ea"/>
              <a:cs typeface="+mn-cs"/>
            </a:rPr>
            <a:t>国民健康保険事業特別会計への繰出金</a:t>
          </a:r>
          <a:r>
            <a:rPr lang="ja-JP" altLang="en-US" sz="1100" b="0" i="0" baseline="0">
              <a:solidFill>
                <a:sysClr val="windowText" lastClr="000000"/>
              </a:solidFill>
              <a:effectLst/>
              <a:latin typeface="+mn-lt"/>
              <a:ea typeface="+mn-ea"/>
              <a:cs typeface="+mn-cs"/>
            </a:rPr>
            <a:t>などが増加する一方で、地方税や</a:t>
          </a:r>
          <a:r>
            <a:rPr lang="ja-JP" altLang="ja-JP" sz="1100" b="0" i="0" baseline="0">
              <a:solidFill>
                <a:sysClr val="windowText" lastClr="000000"/>
              </a:solidFill>
              <a:effectLst/>
              <a:latin typeface="+mn-lt"/>
              <a:ea typeface="+mn-ea"/>
              <a:cs typeface="+mn-cs"/>
            </a:rPr>
            <a:t>普通交付税</a:t>
          </a:r>
          <a:r>
            <a:rPr lang="ja-JP" altLang="en-US" sz="1100" b="0" i="0" baseline="0">
              <a:solidFill>
                <a:sysClr val="windowText" lastClr="000000"/>
              </a:solidFill>
              <a:effectLst/>
              <a:latin typeface="+mn-lt"/>
              <a:ea typeface="+mn-ea"/>
              <a:cs typeface="+mn-cs"/>
            </a:rPr>
            <a:t>、特別交付税など</a:t>
          </a:r>
          <a:r>
            <a:rPr lang="ja-JP" altLang="ja-JP" sz="1100" b="0" i="0" baseline="0">
              <a:solidFill>
                <a:sysClr val="windowText" lastClr="000000"/>
              </a:solidFill>
              <a:effectLst/>
              <a:latin typeface="+mn-lt"/>
              <a:ea typeface="+mn-ea"/>
              <a:cs typeface="+mn-cs"/>
            </a:rPr>
            <a:t>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したことから、実質単年度収支については</a:t>
          </a:r>
          <a:r>
            <a:rPr lang="en-US" altLang="ja-JP" sz="1100" b="0" i="0" baseline="0">
              <a:solidFill>
                <a:sysClr val="windowText" lastClr="000000"/>
              </a:solidFill>
              <a:effectLst/>
              <a:latin typeface="+mn-lt"/>
              <a:ea typeface="+mn-ea"/>
              <a:cs typeface="+mn-cs"/>
            </a:rPr>
            <a:t>15,660</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の赤字となった。</a:t>
          </a:r>
          <a:r>
            <a:rPr lang="ja-JP" altLang="ja-JP" sz="1100" b="0" i="0" baseline="0">
              <a:solidFill>
                <a:sysClr val="windowText" lastClr="000000"/>
              </a:solidFill>
              <a:effectLst/>
              <a:latin typeface="+mn-lt"/>
              <a:ea typeface="+mn-ea"/>
              <a:cs typeface="+mn-cs"/>
            </a:rPr>
            <a:t>実質収支比率については、実績に応じた減額補正を行うなど適正な予算管理を行っており、良好な比率となっている。</a:t>
          </a:r>
          <a:r>
            <a:rPr lang="ja-JP" altLang="ja-JP" sz="1100" b="0" i="0" baseline="0">
              <a:solidFill>
                <a:schemeClr val="dk1"/>
              </a:solidFill>
              <a:effectLst/>
              <a:latin typeface="+mn-lt"/>
              <a:ea typeface="+mn-ea"/>
              <a:cs typeface="+mn-cs"/>
            </a:rPr>
            <a:t>財政調整基金残高</a:t>
          </a:r>
          <a:r>
            <a:rPr lang="ja-JP" altLang="en-US" sz="1100" b="0" i="0" baseline="0">
              <a:solidFill>
                <a:schemeClr val="dk1"/>
              </a:solidFill>
              <a:effectLst/>
              <a:latin typeface="+mn-lt"/>
              <a:ea typeface="+mn-ea"/>
              <a:cs typeface="+mn-cs"/>
            </a:rPr>
            <a:t>については、当年度予算に係る財源不足分の繰入を行う一方で、前年度実質収支額の</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を積立てたことから</a:t>
          </a:r>
          <a:r>
            <a:rPr lang="en-US" altLang="ja-JP" sz="1100" b="0" i="0" baseline="0">
              <a:solidFill>
                <a:schemeClr val="dk1"/>
              </a:solidFill>
              <a:effectLst/>
              <a:latin typeface="+mn-lt"/>
              <a:ea typeface="+mn-ea"/>
              <a:cs typeface="+mn-cs"/>
            </a:rPr>
            <a:t>8,185</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増加している。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今後も引き続き適正な予算管理に努めていく。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特別会計において黒字となっている主な要因は、水道事業特別会計の資金剰余額であり、平成</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年度決算で</a:t>
          </a:r>
          <a:r>
            <a:rPr lang="en-US" altLang="ja-JP" sz="1100" b="0" i="0" baseline="0">
              <a:solidFill>
                <a:sysClr val="windowText" lastClr="000000"/>
              </a:solidFill>
              <a:effectLst/>
              <a:latin typeface="+mn-lt"/>
              <a:ea typeface="+mn-ea"/>
              <a:cs typeface="+mn-cs"/>
            </a:rPr>
            <a:t>851,031</a:t>
          </a:r>
          <a:r>
            <a:rPr lang="ja-JP" altLang="ja-JP" sz="1100" b="0" i="0" baseline="0">
              <a:solidFill>
                <a:sysClr val="windowText" lastClr="000000"/>
              </a:solidFill>
              <a:effectLst/>
              <a:latin typeface="+mn-lt"/>
              <a:ea typeface="+mn-ea"/>
              <a:cs typeface="+mn-cs"/>
            </a:rPr>
            <a:t>千円、前年度比</a:t>
          </a:r>
          <a:r>
            <a:rPr lang="en-US" altLang="ja-JP" sz="1100" b="0" i="0" baseline="0">
              <a:solidFill>
                <a:sysClr val="windowText" lastClr="000000"/>
              </a:solidFill>
              <a:effectLst/>
              <a:latin typeface="+mn-lt"/>
              <a:ea typeface="+mn-ea"/>
              <a:cs typeface="+mn-cs"/>
            </a:rPr>
            <a:t>35,516</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4.4</a:t>
          </a:r>
          <a:r>
            <a:rPr lang="ja-JP" altLang="ja-JP" sz="1100" b="0" i="0" baseline="0">
              <a:solidFill>
                <a:sysClr val="windowText" lastClr="000000"/>
              </a:solidFill>
              <a:effectLst/>
              <a:latin typeface="+mn-lt"/>
              <a:ea typeface="+mn-ea"/>
              <a:cs typeface="+mn-cs"/>
            </a:rPr>
            <a:t>％）の増、次に続くのが病院事業会計で</a:t>
          </a:r>
          <a:r>
            <a:rPr lang="en-US" altLang="ja-JP" sz="1100" b="0" i="0" baseline="0">
              <a:solidFill>
                <a:sysClr val="windowText" lastClr="000000"/>
              </a:solidFill>
              <a:effectLst/>
              <a:latin typeface="+mn-lt"/>
              <a:ea typeface="+mn-ea"/>
              <a:cs typeface="+mn-cs"/>
            </a:rPr>
            <a:t>60,578</a:t>
          </a:r>
          <a:r>
            <a:rPr lang="ja-JP" altLang="ja-JP" sz="1100" b="0" i="0" baseline="0">
              <a:solidFill>
                <a:sysClr val="windowText" lastClr="000000"/>
              </a:solidFill>
              <a:effectLst/>
              <a:latin typeface="+mn-lt"/>
              <a:ea typeface="+mn-ea"/>
              <a:cs typeface="+mn-cs"/>
            </a:rPr>
            <a:t>千円、前年度比</a:t>
          </a:r>
          <a:r>
            <a:rPr lang="en-US" altLang="ja-JP" sz="1100" b="0" i="0" baseline="0">
              <a:solidFill>
                <a:sysClr val="windowText" lastClr="000000"/>
              </a:solidFill>
              <a:effectLst/>
              <a:latin typeface="+mn-lt"/>
              <a:ea typeface="+mn-ea"/>
              <a:cs typeface="+mn-cs"/>
            </a:rPr>
            <a:t>28,997</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32.4</a:t>
          </a:r>
          <a:r>
            <a:rPr lang="ja-JP" altLang="ja-JP" sz="1100" b="0" i="0" baseline="0">
              <a:solidFill>
                <a:sysClr val="windowText" lastClr="000000"/>
              </a:solidFill>
              <a:effectLst/>
              <a:latin typeface="+mn-lt"/>
              <a:ea typeface="+mn-ea"/>
              <a:cs typeface="+mn-cs"/>
            </a:rPr>
            <a:t>％）の減となっている。唯一の赤字要因は、国民健康保険事業特別会計の実質赤字額で</a:t>
          </a:r>
          <a:r>
            <a:rPr lang="en-US" altLang="ja-JP" sz="1100" b="0" i="0" baseline="0">
              <a:solidFill>
                <a:sysClr val="windowText" lastClr="000000"/>
              </a:solidFill>
              <a:effectLst/>
              <a:latin typeface="+mn-lt"/>
              <a:ea typeface="+mn-ea"/>
              <a:cs typeface="+mn-cs"/>
            </a:rPr>
            <a:t>79,534</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となっているが</a:t>
          </a:r>
          <a:r>
            <a:rPr lang="ja-JP" altLang="ja-JP" sz="1100" b="0" i="0" baseline="0">
              <a:solidFill>
                <a:sysClr val="windowText" lastClr="000000"/>
              </a:solidFill>
              <a:effectLst/>
              <a:latin typeface="+mn-lt"/>
              <a:ea typeface="+mn-ea"/>
              <a:cs typeface="+mn-cs"/>
            </a:rPr>
            <a:t>、前年度</a:t>
          </a:r>
          <a:r>
            <a:rPr lang="ja-JP" altLang="en-US" sz="1100" b="0" i="0" baseline="0">
              <a:solidFill>
                <a:sysClr val="windowText" lastClr="000000"/>
              </a:solidFill>
              <a:effectLst/>
              <a:latin typeface="+mn-lt"/>
              <a:ea typeface="+mn-ea"/>
              <a:cs typeface="+mn-cs"/>
            </a:rPr>
            <a:t>と比べ</a:t>
          </a:r>
          <a:r>
            <a:rPr lang="en-US" altLang="ja-JP" sz="1100" b="0" i="0" baseline="0">
              <a:solidFill>
                <a:sysClr val="windowText" lastClr="000000"/>
              </a:solidFill>
              <a:effectLst/>
              <a:latin typeface="+mn-lt"/>
              <a:ea typeface="+mn-ea"/>
              <a:cs typeface="+mn-cs"/>
            </a:rPr>
            <a:t>118,147</a:t>
          </a:r>
          <a:r>
            <a:rPr lang="ja-JP" altLang="ja-JP" sz="1100" b="0" i="0" baseline="0">
              <a:solidFill>
                <a:sysClr val="windowText" lastClr="000000"/>
              </a:solidFill>
              <a:effectLst/>
              <a:latin typeface="+mn-lt"/>
              <a:ea typeface="+mn-ea"/>
              <a:cs typeface="+mn-cs"/>
            </a:rPr>
            <a:t>千円（</a:t>
          </a:r>
          <a:r>
            <a:rPr lang="en-US" altLang="ja-JP" sz="1100" b="0" i="0" baseline="0">
              <a:solidFill>
                <a:sysClr val="windowText" lastClr="000000"/>
              </a:solidFill>
              <a:effectLst/>
              <a:latin typeface="+mn-lt"/>
              <a:ea typeface="+mn-ea"/>
              <a:cs typeface="+mn-cs"/>
            </a:rPr>
            <a:t>59.8</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している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国民健康保険事業特別会計については、国民健康保険税の見直しを行う等、引き続き改善に努めていく。</a:t>
          </a:r>
          <a:endParaRPr lang="en-US" altLang="ja-JP" sz="1100" b="0" i="0" baseline="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年度の単年度では、</a:t>
          </a:r>
          <a:r>
            <a:rPr lang="ja-JP" altLang="ja-JP" sz="1100" b="0" i="0" baseline="0">
              <a:solidFill>
                <a:sysClr val="windowText" lastClr="000000"/>
              </a:solidFill>
              <a:effectLst/>
              <a:latin typeface="+mn-lt"/>
              <a:ea typeface="+mn-ea"/>
              <a:cs typeface="+mn-cs"/>
            </a:rPr>
            <a:t>病院事業に係る公営企業債の元利償還金に対する繰入金</a:t>
          </a:r>
          <a:r>
            <a:rPr lang="ja-JP" altLang="en-US" sz="1100" b="0" i="0" baseline="0">
              <a:solidFill>
                <a:sysClr val="windowText" lastClr="000000"/>
              </a:solidFill>
              <a:effectLst/>
              <a:latin typeface="+mn-lt"/>
              <a:ea typeface="+mn-ea"/>
              <a:cs typeface="+mn-cs"/>
            </a:rPr>
            <a:t>や地方債の元利償還額</a:t>
          </a:r>
          <a:r>
            <a:rPr lang="ja-JP" altLang="ja-JP" sz="1100" b="0" i="0" baseline="0">
              <a:solidFill>
                <a:sysClr val="windowText" lastClr="000000"/>
              </a:solidFill>
              <a:effectLst/>
              <a:latin typeface="+mn-lt"/>
              <a:ea typeface="+mn-ea"/>
              <a:cs typeface="+mn-cs"/>
            </a:rPr>
            <a:t>が増加し</a:t>
          </a:r>
          <a:r>
            <a:rPr lang="ja-JP" altLang="en-US" sz="1100" b="0" i="0" baseline="0">
              <a:solidFill>
                <a:sysClr val="windowText" lastClr="000000"/>
              </a:solidFill>
              <a:effectLst/>
              <a:latin typeface="+mn-lt"/>
              <a:ea typeface="+mn-ea"/>
              <a:cs typeface="+mn-cs"/>
            </a:rPr>
            <a:t>、単年度の実質公債費比率の分子が増加している。一方、</a:t>
          </a:r>
          <a:r>
            <a:rPr lang="ja-JP" altLang="ja-JP" sz="1100" b="0" i="0" baseline="0">
              <a:solidFill>
                <a:sysClr val="windowText" lastClr="000000"/>
              </a:solidFill>
              <a:effectLst/>
              <a:latin typeface="+mn-lt"/>
              <a:ea typeface="+mn-ea"/>
              <a:cs typeface="+mn-cs"/>
            </a:rPr>
            <a:t>合併特例事業債や過疎対策事業債、臨時財政対策事業債など基準財政需要額に算入される公債費が高い数値を維持しており、</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年度の３カ年平均と比べ平成</a:t>
          </a:r>
          <a:r>
            <a:rPr lang="en-US" altLang="ja-JP" sz="1100" b="0" i="0" baseline="0">
              <a:solidFill>
                <a:sysClr val="windowText" lastClr="000000"/>
              </a:solidFill>
              <a:effectLst/>
              <a:latin typeface="+mn-lt"/>
              <a:ea typeface="+mn-ea"/>
              <a:cs typeface="+mn-cs"/>
            </a:rPr>
            <a:t>24</a:t>
          </a:r>
          <a:r>
            <a:rPr lang="ja-JP" altLang="en-US"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年度の３カ年平均では</a:t>
          </a:r>
          <a:r>
            <a:rPr lang="ja-JP" altLang="ja-JP" sz="1100" b="0" i="0" baseline="0">
              <a:solidFill>
                <a:sysClr val="windowText" lastClr="000000"/>
              </a:solidFill>
              <a:effectLst/>
              <a:latin typeface="+mn-lt"/>
              <a:ea typeface="+mn-ea"/>
              <a:cs typeface="+mn-cs"/>
            </a:rPr>
            <a:t>実質公債費比率の分子</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減少している。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は保育所、幼稚園や小学校等公共施設の高台移転など防災対策事業等の実施により、地方債残高や公債費が増加する見込みであり、事業の厳しい取捨選択や事業費の圧縮による地方債発行額の抑制、高金利債の繰上償還を行うなど、適切な地方債管理を行っていく。</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mn-lt"/>
              <a:ea typeface="+mn-ea"/>
              <a:cs typeface="+mn-cs"/>
            </a:rPr>
            <a:t>　臨時財政対策債や前地町営住宅建替事業に係る公営住宅建設事業債、防災行政無線同報系デジタル統合整備に係る合併特例事業債の発行により地方債の現在高が増加している一方、</a:t>
          </a:r>
          <a:r>
            <a:rPr lang="ja-JP" altLang="ja-JP" sz="1100" b="0" i="0" baseline="0">
              <a:solidFill>
                <a:sysClr val="windowText" lastClr="000000"/>
              </a:solidFill>
              <a:effectLst/>
              <a:latin typeface="+mn-lt"/>
              <a:ea typeface="+mn-ea"/>
              <a:cs typeface="+mn-cs"/>
            </a:rPr>
            <a:t>病院事業に係る公営企業債等繰入見込額や退職手当負担見込額</a:t>
          </a:r>
          <a:r>
            <a:rPr lang="ja-JP" altLang="en-US" sz="1100" b="0" i="0" baseline="0">
              <a:solidFill>
                <a:sysClr val="windowText" lastClr="000000"/>
              </a:solidFill>
              <a:effectLst/>
              <a:latin typeface="+mn-lt"/>
              <a:ea typeface="+mn-ea"/>
              <a:cs typeface="+mn-cs"/>
            </a:rPr>
            <a:t>、組合負担等見込額</a:t>
          </a:r>
          <a:r>
            <a:rPr lang="ja-JP" altLang="ja-JP" sz="1100" b="0" i="0" baseline="0">
              <a:solidFill>
                <a:sysClr val="windowText" lastClr="000000"/>
              </a:solidFill>
              <a:effectLst/>
              <a:latin typeface="+mn-lt"/>
              <a:ea typeface="+mn-ea"/>
              <a:cs typeface="+mn-cs"/>
            </a:rPr>
            <a:t>が減少</a:t>
          </a:r>
          <a:r>
            <a:rPr lang="ja-JP" altLang="en-US" sz="1100" b="0" i="0" baseline="0">
              <a:solidFill>
                <a:sysClr val="windowText" lastClr="000000"/>
              </a:solidFill>
              <a:effectLst/>
              <a:latin typeface="+mn-lt"/>
              <a:ea typeface="+mn-ea"/>
              <a:cs typeface="+mn-cs"/>
            </a:rPr>
            <a:t>していることから</a:t>
          </a:r>
          <a:r>
            <a:rPr lang="ja-JP" altLang="ja-JP" sz="1100" b="0" i="0" baseline="0">
              <a:solidFill>
                <a:sysClr val="windowText" lastClr="000000"/>
              </a:solidFill>
              <a:effectLst/>
              <a:latin typeface="+mn-lt"/>
              <a:ea typeface="+mn-ea"/>
              <a:cs typeface="+mn-cs"/>
            </a:rPr>
            <a:t>、将来負担比率の分子が</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　今後、東南海・南海地震を見据えた防災対策として保育所、幼稚園や小学校等公共施設を高台に移転するなど多額の財政負担を要する事業を数多く抱えており、地方債残高が更に上昇する見込みである。そのため安易に合併特例債に頼ることなく、事業実施年度や事業の精選、事業費の圧縮により地方債発行の抑制に努めなければならない。</a:t>
          </a:r>
        </a:p>
        <a:p>
          <a:pPr rtl="0"/>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R14" sqref="R14:V1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10626024</v>
      </c>
      <c r="BO4" s="349"/>
      <c r="BP4" s="349"/>
      <c r="BQ4" s="349"/>
      <c r="BR4" s="349"/>
      <c r="BS4" s="349"/>
      <c r="BT4" s="349"/>
      <c r="BU4" s="350"/>
      <c r="BV4" s="348">
        <v>11082354</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3.4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10286501</v>
      </c>
      <c r="BO5" s="386"/>
      <c r="BP5" s="386"/>
      <c r="BQ5" s="386"/>
      <c r="BR5" s="386"/>
      <c r="BS5" s="386"/>
      <c r="BT5" s="386"/>
      <c r="BU5" s="387"/>
      <c r="BV5" s="385">
        <v>10801235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339523</v>
      </c>
      <c r="BO6" s="386"/>
      <c r="BP6" s="386"/>
      <c r="BQ6" s="386"/>
      <c r="BR6" s="386"/>
      <c r="BS6" s="386"/>
      <c r="BT6" s="386"/>
      <c r="BU6" s="387"/>
      <c r="BV6" s="385">
        <v>281119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95.1</v>
      </c>
      <c r="CU6" s="423"/>
      <c r="CV6" s="423"/>
      <c r="CW6" s="423"/>
      <c r="CX6" s="423"/>
      <c r="CY6" s="423"/>
      <c r="CZ6" s="423"/>
      <c r="DA6" s="424"/>
      <c r="DB6" s="422">
        <v>96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161651</v>
      </c>
      <c r="BO7" s="386"/>
      <c r="BP7" s="386"/>
      <c r="BQ7" s="386"/>
      <c r="BR7" s="386"/>
      <c r="BS7" s="386"/>
      <c r="BT7" s="386"/>
      <c r="BU7" s="387"/>
      <c r="BV7" s="385">
        <v>74081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6034771</v>
      </c>
      <c r="CU7" s="386"/>
      <c r="CV7" s="386"/>
      <c r="CW7" s="386"/>
      <c r="CX7" s="386"/>
      <c r="CY7" s="386"/>
      <c r="CZ7" s="386"/>
      <c r="DA7" s="387"/>
      <c r="DB7" s="385">
        <v>6040749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177872</v>
      </c>
      <c r="BO8" s="386"/>
      <c r="BP8" s="386"/>
      <c r="BQ8" s="386"/>
      <c r="BR8" s="386"/>
      <c r="BS8" s="386"/>
      <c r="BT8" s="386"/>
      <c r="BU8" s="387"/>
      <c r="BV8" s="385">
        <v>207038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0.28000000000000003</v>
      </c>
      <c r="CU8" s="426"/>
      <c r="CV8" s="426"/>
      <c r="CW8" s="426"/>
      <c r="CX8" s="426"/>
      <c r="CY8" s="426"/>
      <c r="CZ8" s="426"/>
      <c r="DA8" s="427"/>
      <c r="DB8" s="425">
        <v>0.28999999999999998</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18249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-29166</v>
      </c>
      <c r="BO9" s="386"/>
      <c r="BP9" s="386"/>
      <c r="BQ9" s="386"/>
      <c r="BR9" s="386"/>
      <c r="BS9" s="386"/>
      <c r="BT9" s="386"/>
      <c r="BU9" s="387"/>
      <c r="BV9" s="385">
        <v>-4855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19931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102090</v>
      </c>
      <c r="BO10" s="386"/>
      <c r="BP10" s="386"/>
      <c r="BQ10" s="386"/>
      <c r="BR10" s="386"/>
      <c r="BS10" s="386"/>
      <c r="BT10" s="386"/>
      <c r="BU10" s="387"/>
      <c r="BV10" s="385">
        <v>102371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5321</v>
      </c>
      <c r="BO11" s="386"/>
      <c r="BP11" s="386"/>
      <c r="BQ11" s="386"/>
      <c r="BR11" s="386"/>
      <c r="BS11" s="386"/>
      <c r="BT11" s="386"/>
      <c r="BU11" s="387"/>
      <c r="BV11" s="385">
        <v>36541</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17696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93905</v>
      </c>
      <c r="BO12" s="386"/>
      <c r="BP12" s="386"/>
      <c r="BQ12" s="386"/>
      <c r="BR12" s="386"/>
      <c r="BS12" s="386"/>
      <c r="BT12" s="386"/>
      <c r="BU12" s="387"/>
      <c r="BV12" s="385">
        <v>10613</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17640</v>
      </c>
      <c r="S13" s="467"/>
      <c r="T13" s="467"/>
      <c r="U13" s="467"/>
      <c r="V13" s="468"/>
      <c r="W13" s="401" t="s">
        <v>123</v>
      </c>
      <c r="X13" s="402"/>
      <c r="Y13" s="402"/>
      <c r="Z13" s="402"/>
      <c r="AA13" s="402"/>
      <c r="AB13" s="392"/>
      <c r="AC13" s="436">
        <v>602</v>
      </c>
      <c r="AD13" s="437"/>
      <c r="AE13" s="437"/>
      <c r="AF13" s="437"/>
      <c r="AG13" s="476"/>
      <c r="AH13" s="436">
        <v>831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-15660</v>
      </c>
      <c r="BO13" s="386"/>
      <c r="BP13" s="386"/>
      <c r="BQ13" s="386"/>
      <c r="BR13" s="386"/>
      <c r="BS13" s="386"/>
      <c r="BT13" s="386"/>
      <c r="BU13" s="387"/>
      <c r="BV13" s="385">
        <v>123444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7.9</v>
      </c>
      <c r="CU13" s="383"/>
      <c r="CV13" s="383"/>
      <c r="CW13" s="383"/>
      <c r="CX13" s="383"/>
      <c r="CY13" s="383"/>
      <c r="CZ13" s="383"/>
      <c r="DA13" s="384"/>
      <c r="DB13" s="382">
        <v>8.1999999999999993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18063</v>
      </c>
      <c r="S14" s="467"/>
      <c r="T14" s="467"/>
      <c r="U14" s="467"/>
      <c r="V14" s="468"/>
      <c r="W14" s="375"/>
      <c r="X14" s="376"/>
      <c r="Y14" s="376"/>
      <c r="Z14" s="376"/>
      <c r="AA14" s="376"/>
      <c r="AB14" s="365"/>
      <c r="AC14" s="469">
        <v>8.6999999999999993</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78.3</v>
      </c>
      <c r="CU14" s="481"/>
      <c r="CV14" s="481"/>
      <c r="CW14" s="481"/>
      <c r="CX14" s="481"/>
      <c r="CY14" s="481"/>
      <c r="CZ14" s="481"/>
      <c r="DA14" s="482"/>
      <c r="DB14" s="480">
        <v>86.1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18010</v>
      </c>
      <c r="S15" s="467"/>
      <c r="T15" s="467"/>
      <c r="U15" s="467"/>
      <c r="V15" s="468"/>
      <c r="W15" s="401" t="s">
        <v>129</v>
      </c>
      <c r="X15" s="402"/>
      <c r="Y15" s="402"/>
      <c r="Z15" s="402"/>
      <c r="AA15" s="402"/>
      <c r="AB15" s="392"/>
      <c r="AC15" s="436">
        <v>883</v>
      </c>
      <c r="AD15" s="437"/>
      <c r="AE15" s="437"/>
      <c r="AF15" s="437"/>
      <c r="AG15" s="476"/>
      <c r="AH15" s="436">
        <v>1093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1332393</v>
      </c>
      <c r="BO15" s="349"/>
      <c r="BP15" s="349"/>
      <c r="BQ15" s="349"/>
      <c r="BR15" s="349"/>
      <c r="BS15" s="349"/>
      <c r="BT15" s="349"/>
      <c r="BU15" s="350"/>
      <c r="BV15" s="348">
        <v>1318814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12.8</v>
      </c>
      <c r="AD16" s="470"/>
      <c r="AE16" s="470"/>
      <c r="AF16" s="470"/>
      <c r="AG16" s="471"/>
      <c r="AH16" s="469">
        <v>13.5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4817105</v>
      </c>
      <c r="BO16" s="386"/>
      <c r="BP16" s="386"/>
      <c r="BQ16" s="386"/>
      <c r="BR16" s="386"/>
      <c r="BS16" s="386"/>
      <c r="BT16" s="386"/>
      <c r="BU16" s="387"/>
      <c r="BV16" s="385">
        <v>4770005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5432</v>
      </c>
      <c r="AD17" s="437"/>
      <c r="AE17" s="437"/>
      <c r="AF17" s="437"/>
      <c r="AG17" s="476"/>
      <c r="AH17" s="436">
        <v>6143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1702574</v>
      </c>
      <c r="BO17" s="386"/>
      <c r="BP17" s="386"/>
      <c r="BQ17" s="386"/>
      <c r="BR17" s="386"/>
      <c r="BS17" s="386"/>
      <c r="BT17" s="386"/>
      <c r="BU17" s="387"/>
      <c r="BV17" s="385">
        <v>1687846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135.66999999999999</v>
      </c>
      <c r="M18" s="498"/>
      <c r="N18" s="498"/>
      <c r="O18" s="498"/>
      <c r="P18" s="498"/>
      <c r="Q18" s="498"/>
      <c r="R18" s="499"/>
      <c r="S18" s="499"/>
      <c r="T18" s="499"/>
      <c r="U18" s="499"/>
      <c r="V18" s="500"/>
      <c r="W18" s="403"/>
      <c r="X18" s="404"/>
      <c r="Y18" s="404"/>
      <c r="Z18" s="404"/>
      <c r="AA18" s="404"/>
      <c r="AB18" s="395"/>
      <c r="AC18" s="501">
        <v>78.5</v>
      </c>
      <c r="AD18" s="502"/>
      <c r="AE18" s="502"/>
      <c r="AF18" s="502"/>
      <c r="AG18" s="503"/>
      <c r="AH18" s="501">
        <v>76.099999999999994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5491818</v>
      </c>
      <c r="BO18" s="386"/>
      <c r="BP18" s="386"/>
      <c r="BQ18" s="386"/>
      <c r="BR18" s="386"/>
      <c r="BS18" s="386"/>
      <c r="BT18" s="386"/>
      <c r="BU18" s="387"/>
      <c r="BV18" s="385">
        <v>5521302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135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7192941</v>
      </c>
      <c r="BO19" s="386"/>
      <c r="BP19" s="386"/>
      <c r="BQ19" s="386"/>
      <c r="BR19" s="386"/>
      <c r="BS19" s="386"/>
      <c r="BT19" s="386"/>
      <c r="BU19" s="387"/>
      <c r="BV19" s="385">
        <v>7317047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8323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12496293</v>
      </c>
      <c r="BO23" s="386"/>
      <c r="BP23" s="386"/>
      <c r="BQ23" s="386"/>
      <c r="BR23" s="386"/>
      <c r="BS23" s="386"/>
      <c r="BT23" s="386"/>
      <c r="BU23" s="387"/>
      <c r="BV23" s="385">
        <v>12483111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6640</v>
      </c>
      <c r="R24" s="437"/>
      <c r="S24" s="437"/>
      <c r="T24" s="437"/>
      <c r="U24" s="437"/>
      <c r="V24" s="476"/>
      <c r="W24" s="531"/>
      <c r="X24" s="519"/>
      <c r="Y24" s="520"/>
      <c r="Z24" s="435" t="s">
        <v>153</v>
      </c>
      <c r="AA24" s="415"/>
      <c r="AB24" s="415"/>
      <c r="AC24" s="415"/>
      <c r="AD24" s="415"/>
      <c r="AE24" s="415"/>
      <c r="AF24" s="415"/>
      <c r="AG24" s="416"/>
      <c r="AH24" s="436">
        <v>215</v>
      </c>
      <c r="AI24" s="437"/>
      <c r="AJ24" s="437"/>
      <c r="AK24" s="437"/>
      <c r="AL24" s="476"/>
      <c r="AM24" s="436">
        <v>633390</v>
      </c>
      <c r="AN24" s="437"/>
      <c r="AO24" s="437"/>
      <c r="AP24" s="437"/>
      <c r="AQ24" s="437"/>
      <c r="AR24" s="476"/>
      <c r="AS24" s="436">
        <v>2946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10148999</v>
      </c>
      <c r="BO24" s="386"/>
      <c r="BP24" s="386"/>
      <c r="BQ24" s="386"/>
      <c r="BR24" s="386"/>
      <c r="BS24" s="386"/>
      <c r="BT24" s="386"/>
      <c r="BU24" s="387"/>
      <c r="BV24" s="385">
        <v>10157717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5600</v>
      </c>
      <c r="R25" s="437"/>
      <c r="S25" s="437"/>
      <c r="T25" s="437"/>
      <c r="U25" s="437"/>
      <c r="V25" s="476"/>
      <c r="W25" s="531"/>
      <c r="X25" s="519"/>
      <c r="Y25" s="520"/>
      <c r="Z25" s="435" t="s">
        <v>156</v>
      </c>
      <c r="AA25" s="415"/>
      <c r="AB25" s="415"/>
      <c r="AC25" s="415"/>
      <c r="AD25" s="415"/>
      <c r="AE25" s="415"/>
      <c r="AF25" s="415"/>
      <c r="AG25" s="416"/>
      <c r="AH25" s="436">
        <v>62</v>
      </c>
      <c r="AI25" s="437"/>
      <c r="AJ25" s="437"/>
      <c r="AK25" s="437"/>
      <c r="AL25" s="476"/>
      <c r="AM25" s="436">
        <v>175894</v>
      </c>
      <c r="AN25" s="437"/>
      <c r="AO25" s="437"/>
      <c r="AP25" s="437"/>
      <c r="AQ25" s="437"/>
      <c r="AR25" s="476"/>
      <c r="AS25" s="436">
        <v>2837</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187465</v>
      </c>
      <c r="BO25" s="349"/>
      <c r="BP25" s="349"/>
      <c r="BQ25" s="349"/>
      <c r="BR25" s="349"/>
      <c r="BS25" s="349"/>
      <c r="BT25" s="349"/>
      <c r="BU25" s="350"/>
      <c r="BV25" s="348">
        <v>241920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5050</v>
      </c>
      <c r="R26" s="437"/>
      <c r="S26" s="437"/>
      <c r="T26" s="437"/>
      <c r="U26" s="437"/>
      <c r="V26" s="476"/>
      <c r="W26" s="531"/>
      <c r="X26" s="519"/>
      <c r="Y26" s="520"/>
      <c r="Z26" s="435" t="s">
        <v>159</v>
      </c>
      <c r="AA26" s="541"/>
      <c r="AB26" s="541"/>
      <c r="AC26" s="541"/>
      <c r="AD26" s="541"/>
      <c r="AE26" s="541"/>
      <c r="AF26" s="541"/>
      <c r="AG26" s="542"/>
      <c r="AH26" s="436">
        <v>6</v>
      </c>
      <c r="AI26" s="437"/>
      <c r="AJ26" s="437"/>
      <c r="AK26" s="437"/>
      <c r="AL26" s="476"/>
      <c r="AM26" s="436">
        <v>15702</v>
      </c>
      <c r="AN26" s="437"/>
      <c r="AO26" s="437"/>
      <c r="AP26" s="437"/>
      <c r="AQ26" s="437"/>
      <c r="AR26" s="476"/>
      <c r="AS26" s="436">
        <v>2617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2700</v>
      </c>
      <c r="R27" s="437"/>
      <c r="S27" s="437"/>
      <c r="T27" s="437"/>
      <c r="U27" s="437"/>
      <c r="V27" s="476"/>
      <c r="W27" s="531"/>
      <c r="X27" s="519"/>
      <c r="Y27" s="520"/>
      <c r="Z27" s="435" t="s">
        <v>162</v>
      </c>
      <c r="AA27" s="415"/>
      <c r="AB27" s="415"/>
      <c r="AC27" s="415"/>
      <c r="AD27" s="415"/>
      <c r="AE27" s="415"/>
      <c r="AF27" s="415"/>
      <c r="AG27" s="416"/>
      <c r="AH27" s="436">
        <v>13</v>
      </c>
      <c r="AI27" s="437"/>
      <c r="AJ27" s="437"/>
      <c r="AK27" s="437"/>
      <c r="AL27" s="476"/>
      <c r="AM27" s="436">
        <v>44186</v>
      </c>
      <c r="AN27" s="437"/>
      <c r="AO27" s="437"/>
      <c r="AP27" s="437"/>
      <c r="AQ27" s="437"/>
      <c r="AR27" s="476"/>
      <c r="AS27" s="436">
        <v>3399</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2150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1363448</v>
      </c>
      <c r="BO28" s="349"/>
      <c r="BP28" s="349"/>
      <c r="BQ28" s="349"/>
      <c r="BR28" s="349"/>
      <c r="BS28" s="349"/>
      <c r="BT28" s="349"/>
      <c r="BU28" s="350"/>
      <c r="BV28" s="348">
        <v>1355263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13</v>
      </c>
      <c r="M29" s="437"/>
      <c r="N29" s="437"/>
      <c r="O29" s="437"/>
      <c r="P29" s="476"/>
      <c r="Q29" s="436">
        <v>2000</v>
      </c>
      <c r="R29" s="437"/>
      <c r="S29" s="437"/>
      <c r="T29" s="437"/>
      <c r="U29" s="437"/>
      <c r="V29" s="476"/>
      <c r="W29" s="532"/>
      <c r="X29" s="533"/>
      <c r="Y29" s="534"/>
      <c r="Z29" s="435" t="s">
        <v>169</v>
      </c>
      <c r="AA29" s="415"/>
      <c r="AB29" s="415"/>
      <c r="AC29" s="415"/>
      <c r="AD29" s="415"/>
      <c r="AE29" s="415"/>
      <c r="AF29" s="415"/>
      <c r="AG29" s="416"/>
      <c r="AH29" s="436">
        <v>228</v>
      </c>
      <c r="AI29" s="437"/>
      <c r="AJ29" s="437"/>
      <c r="AK29" s="437"/>
      <c r="AL29" s="476"/>
      <c r="AM29" s="436">
        <v>677576</v>
      </c>
      <c r="AN29" s="437"/>
      <c r="AO29" s="437"/>
      <c r="AP29" s="437"/>
      <c r="AQ29" s="437"/>
      <c r="AR29" s="476"/>
      <c r="AS29" s="436">
        <v>2972</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402123</v>
      </c>
      <c r="BO29" s="386"/>
      <c r="BP29" s="386"/>
      <c r="BQ29" s="386"/>
      <c r="BR29" s="386"/>
      <c r="BS29" s="386"/>
      <c r="BT29" s="386"/>
      <c r="BU29" s="387"/>
      <c r="BV29" s="385">
        <v>299852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93.8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1692055</v>
      </c>
      <c r="BO30" s="555"/>
      <c r="BP30" s="555"/>
      <c r="BQ30" s="555"/>
      <c r="BR30" s="555"/>
      <c r="BS30" s="555"/>
      <c r="BT30" s="555"/>
      <c r="BU30" s="556"/>
      <c r="BV30" s="554">
        <v>2089003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後期高齢者医療特別会計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IF('各会計、関係団体の財政状況及び健全化判断比率'!B35="","",'各会計、関係団体の財政状況及び健全化判断比率'!B35)</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和歌山県市町村総合事務組合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串本町土地開発公社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住宅資金貸付事業特別会計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水道事業特別会計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IF('各会計、関係団体の財政状況及び健全化判断比率'!B36="","",'各会計、関係団体の財政状況及び健全化判断比率'!B36)</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紀南地方老人福祉施設組合（普通会計）</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串本町ふるさと振興公社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IF('各会計、関係団体の財政状況及び健全化判断比率'!B34="","",'各会計、関係団体の財政状況及び健全化判断比率'!B34)</f>
        <v>国民宿舎事業会計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紀南地方老人福祉施設組合（公営企業会計）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通所介護事業特別会計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串本町古座川町衛生施設事務組合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紀南学園事務組合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東牟婁郡町村新宮市老人福祉施設事務組合（普通会計）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東牟婁郡町村新宮市老人福祉施設事務組合（公営企業会計）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紀南地方児童福祉施設組合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新宮周辺広域市町村圏事務組合（普通会計）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新宮周辺広域市町村圏事務組合（公営企業会計）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69" t="s">
        <v>24</v>
      </c>
      <c r="C41" s="1170"/>
      <c r="D41" s="81"/>
      <c r="E41" s="1175" t="s">
        <v>25</v>
      </c>
      <c r="F41" s="1175"/>
      <c r="G41" s="1175"/>
      <c r="H41" s="1176"/>
      <c r="I41" s="82">
        <v>11512</v>
      </c>
      <c r="J41" s="83">
        <v>11565</v>
      </c>
      <c r="K41" s="83">
        <v>12180</v>
      </c>
      <c r="L41" s="83">
        <v>12483</v>
      </c>
      <c r="M41" s="84">
        <v>12496</v>
      </c>
    </row>
    <row r="42" spans="2:13" ht="27.75" customHeight="1" x14ac:dyDescent="0.15">
      <c r="B42" s="1171"/>
      <c r="C42" s="1172"/>
      <c r="D42" s="85"/>
      <c r="E42" s="1177" t="s">
        <v>26</v>
      </c>
      <c r="F42" s="1177"/>
      <c r="G42" s="1177"/>
      <c r="H42" s="1178"/>
      <c r="I42" s="86">
        <v>12</v>
      </c>
      <c r="J42" s="87">
        <v>9</v>
      </c>
      <c r="K42" s="87">
        <v>6</v>
      </c>
      <c r="L42" s="87">
        <v>6</v>
      </c>
      <c r="M42" s="88">
        <v>2</v>
      </c>
    </row>
    <row r="43" spans="2:13" ht="27.75" customHeight="1" x14ac:dyDescent="0.15">
      <c r="B43" s="1171"/>
      <c r="C43" s="1172"/>
      <c r="D43" s="85"/>
      <c r="E43" s="1177" t="s">
        <v>27</v>
      </c>
      <c r="F43" s="1177"/>
      <c r="G43" s="1177"/>
      <c r="H43" s="1178"/>
      <c r="I43" s="86">
        <v>1007</v>
      </c>
      <c r="J43" s="87">
        <v>1821</v>
      </c>
      <c r="K43" s="87">
        <v>1692</v>
      </c>
      <c r="L43" s="87">
        <v>1622</v>
      </c>
      <c r="M43" s="88">
        <v>1386</v>
      </c>
    </row>
    <row r="44" spans="2:13" ht="27.75" customHeight="1" x14ac:dyDescent="0.15">
      <c r="B44" s="1171"/>
      <c r="C44" s="1172"/>
      <c r="D44" s="85"/>
      <c r="E44" s="1177" t="s">
        <v>28</v>
      </c>
      <c r="F44" s="1177"/>
      <c r="G44" s="1177"/>
      <c r="H44" s="1178"/>
      <c r="I44" s="86">
        <v>770</v>
      </c>
      <c r="J44" s="87">
        <v>757</v>
      </c>
      <c r="K44" s="87">
        <v>824</v>
      </c>
      <c r="L44" s="87">
        <v>1524</v>
      </c>
      <c r="M44" s="88">
        <v>1455</v>
      </c>
    </row>
    <row r="45" spans="2:13" ht="27.75" customHeight="1" x14ac:dyDescent="0.15">
      <c r="B45" s="1171"/>
      <c r="C45" s="1172"/>
      <c r="D45" s="85"/>
      <c r="E45" s="1177" t="s">
        <v>29</v>
      </c>
      <c r="F45" s="1177"/>
      <c r="G45" s="1177"/>
      <c r="H45" s="1178"/>
      <c r="I45" s="86">
        <v>2469</v>
      </c>
      <c r="J45" s="87">
        <v>2374</v>
      </c>
      <c r="K45" s="87">
        <v>2233</v>
      </c>
      <c r="L45" s="87">
        <v>2059</v>
      </c>
      <c r="M45" s="88">
        <v>1888</v>
      </c>
    </row>
    <row r="46" spans="2:13" ht="27.75" customHeight="1" x14ac:dyDescent="0.15">
      <c r="B46" s="1171"/>
      <c r="C46" s="1172"/>
      <c r="D46" s="85"/>
      <c r="E46" s="1177" t="s">
        <v>30</v>
      </c>
      <c r="F46" s="1177"/>
      <c r="G46" s="1177"/>
      <c r="H46" s="1178"/>
      <c r="I46" s="86" t="s">
        <v>481</v>
      </c>
      <c r="J46" s="87" t="s">
        <v>481</v>
      </c>
      <c r="K46" s="87" t="s">
        <v>481</v>
      </c>
      <c r="L46" s="87" t="s">
        <v>481</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2221</v>
      </c>
      <c r="J49" s="87">
        <v>2122</v>
      </c>
      <c r="K49" s="87">
        <v>2144</v>
      </c>
      <c r="L49" s="87">
        <v>2306</v>
      </c>
      <c r="M49" s="88">
        <v>2355</v>
      </c>
    </row>
    <row r="50" spans="2:13" ht="27.75" customHeight="1" x14ac:dyDescent="0.15">
      <c r="B50" s="1171"/>
      <c r="C50" s="1172"/>
      <c r="D50" s="85"/>
      <c r="E50" s="1177" t="s">
        <v>35</v>
      </c>
      <c r="F50" s="1177"/>
      <c r="G50" s="1177"/>
      <c r="H50" s="1178"/>
      <c r="I50" s="86">
        <v>118</v>
      </c>
      <c r="J50" s="87">
        <v>92</v>
      </c>
      <c r="K50" s="87">
        <v>65</v>
      </c>
      <c r="L50" s="87">
        <v>17</v>
      </c>
      <c r="M50" s="88">
        <v>13</v>
      </c>
    </row>
    <row r="51" spans="2:13" ht="27.75" customHeight="1" x14ac:dyDescent="0.15">
      <c r="B51" s="1173"/>
      <c r="C51" s="1174"/>
      <c r="D51" s="85"/>
      <c r="E51" s="1177" t="s">
        <v>36</v>
      </c>
      <c r="F51" s="1177"/>
      <c r="G51" s="1177"/>
      <c r="H51" s="1178"/>
      <c r="I51" s="86">
        <v>9205</v>
      </c>
      <c r="J51" s="87">
        <v>10045</v>
      </c>
      <c r="K51" s="87">
        <v>10448</v>
      </c>
      <c r="L51" s="87">
        <v>10978</v>
      </c>
      <c r="M51" s="88">
        <v>10907</v>
      </c>
    </row>
    <row r="52" spans="2:13" ht="27.75" customHeight="1" thickBot="1" x14ac:dyDescent="0.2">
      <c r="B52" s="1181" t="s">
        <v>37</v>
      </c>
      <c r="C52" s="1182"/>
      <c r="D52" s="90"/>
      <c r="E52" s="1183" t="s">
        <v>38</v>
      </c>
      <c r="F52" s="1183"/>
      <c r="G52" s="1183"/>
      <c r="H52" s="1184"/>
      <c r="I52" s="91">
        <v>4226</v>
      </c>
      <c r="J52" s="92">
        <v>4267</v>
      </c>
      <c r="K52" s="92">
        <v>4279</v>
      </c>
      <c r="L52" s="92">
        <v>4394</v>
      </c>
      <c r="M52" s="93">
        <v>3953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87434</v>
      </c>
      <c r="E3" s="116"/>
      <c r="F3" s="117">
        <v>64717</v>
      </c>
      <c r="G3" s="118"/>
      <c r="H3" s="119"/>
    </row>
    <row r="4" spans="1:8" x14ac:dyDescent="0.15">
      <c r="A4" s="120"/>
      <c r="B4" s="121"/>
      <c r="C4" s="122"/>
      <c r="D4" s="123">
        <v>48744</v>
      </c>
      <c r="E4" s="124"/>
      <c r="F4" s="125">
        <v>31931</v>
      </c>
      <c r="G4" s="126"/>
      <c r="H4" s="127"/>
    </row>
    <row r="5" spans="1:8" x14ac:dyDescent="0.15">
      <c r="A5" s="108" t="s">
        <v>513</v>
      </c>
      <c r="B5" s="113"/>
      <c r="C5" s="114"/>
      <c r="D5" s="115">
        <v>59488</v>
      </c>
      <c r="E5" s="116"/>
      <c r="F5" s="117">
        <v>61557</v>
      </c>
      <c r="G5" s="118"/>
      <c r="H5" s="119"/>
    </row>
    <row r="6" spans="1:8" x14ac:dyDescent="0.15">
      <c r="A6" s="120"/>
      <c r="B6" s="121"/>
      <c r="C6" s="122"/>
      <c r="D6" s="123">
        <v>40535</v>
      </c>
      <c r="E6" s="124"/>
      <c r="F6" s="125">
        <v>32497</v>
      </c>
      <c r="G6" s="126"/>
      <c r="H6" s="127"/>
    </row>
    <row r="7" spans="1:8" x14ac:dyDescent="0.15">
      <c r="A7" s="108" t="s">
        <v>514</v>
      </c>
      <c r="B7" s="113"/>
      <c r="C7" s="114"/>
      <c r="D7" s="115">
        <v>106607</v>
      </c>
      <c r="E7" s="116"/>
      <c r="F7" s="117">
        <v>69806</v>
      </c>
      <c r="G7" s="118"/>
      <c r="H7" s="119"/>
    </row>
    <row r="8" spans="1:8" x14ac:dyDescent="0.15">
      <c r="A8" s="120"/>
      <c r="B8" s="121"/>
      <c r="C8" s="122"/>
      <c r="D8" s="123">
        <v>53290</v>
      </c>
      <c r="E8" s="124"/>
      <c r="F8" s="125">
        <v>32823</v>
      </c>
      <c r="G8" s="126"/>
      <c r="H8" s="127"/>
    </row>
    <row r="9" spans="1:8" x14ac:dyDescent="0.15">
      <c r="A9" s="108" t="s">
        <v>515</v>
      </c>
      <c r="B9" s="113"/>
      <c r="C9" s="114"/>
      <c r="D9" s="115">
        <v>108069</v>
      </c>
      <c r="E9" s="116"/>
      <c r="F9" s="117">
        <v>74444</v>
      </c>
      <c r="G9" s="118"/>
      <c r="H9" s="119"/>
    </row>
    <row r="10" spans="1:8" x14ac:dyDescent="0.15">
      <c r="A10" s="120"/>
      <c r="B10" s="121"/>
      <c r="C10" s="122"/>
      <c r="D10" s="123">
        <v>46540</v>
      </c>
      <c r="E10" s="124"/>
      <c r="F10" s="125">
        <v>34175</v>
      </c>
      <c r="G10" s="126"/>
      <c r="H10" s="127"/>
    </row>
    <row r="11" spans="1:8" x14ac:dyDescent="0.15">
      <c r="A11" s="108" t="s">
        <v>516</v>
      </c>
      <c r="B11" s="113"/>
      <c r="C11" s="114"/>
      <c r="D11" s="115">
        <v>107699</v>
      </c>
      <c r="E11" s="116"/>
      <c r="F11" s="117">
        <v>85205</v>
      </c>
      <c r="G11" s="118"/>
      <c r="H11" s="119"/>
    </row>
    <row r="12" spans="1:8" x14ac:dyDescent="0.15">
      <c r="A12" s="120"/>
      <c r="B12" s="121"/>
      <c r="C12" s="128"/>
      <c r="D12" s="123">
        <v>46877</v>
      </c>
      <c r="E12" s="124"/>
      <c r="F12" s="125">
        <v>38847</v>
      </c>
      <c r="G12" s="126"/>
      <c r="H12" s="127"/>
    </row>
    <row r="13" spans="1:8" x14ac:dyDescent="0.15">
      <c r="A13" s="108"/>
      <c r="B13" s="113"/>
      <c r="C13" s="129"/>
      <c r="D13" s="130">
        <v>93859</v>
      </c>
      <c r="E13" s="131"/>
      <c r="F13" s="132">
        <v>71146</v>
      </c>
      <c r="G13" s="133"/>
      <c r="H13" s="119"/>
    </row>
    <row r="14" spans="1:8" x14ac:dyDescent="0.15">
      <c r="A14" s="120"/>
      <c r="B14" s="121"/>
      <c r="C14" s="122"/>
      <c r="D14" s="123">
        <v>47197</v>
      </c>
      <c r="E14" s="124"/>
      <c r="F14" s="125">
        <v>34055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3.08</v>
      </c>
      <c r="C19" s="134">
        <f>ROUND(VALUE(SUBSTITUTE(実質収支比率等に係る経年分析!G$48,"▲","-")),2)</f>
        <v>3.54</v>
      </c>
      <c r="D19" s="134">
        <f>ROUND(VALUE(SUBSTITUTE(実質収支比率等に係る経年分析!H$48,"▲","-")),2)</f>
        <v>3.58</v>
      </c>
      <c r="E19" s="134">
        <f>ROUND(VALUE(SUBSTITUTE(実質収支比率等に係る経年分析!I$48,"▲","-")),2)</f>
        <v>3.43</v>
      </c>
      <c r="F19" s="134">
        <f>ROUND(VALUE(SUBSTITUTE(実質収支比率等に係る経年分析!J$48,"▲","-")),2)</f>
        <v>2.95</v>
      </c>
    </row>
    <row r="20" spans="1:11" x14ac:dyDescent="0.15">
      <c r="A20" s="134" t="s">
        <v>43</v>
      </c>
      <c r="B20" s="134">
        <f>ROUND(VALUE(SUBSTITUTE(実質収支比率等に係る経年分析!F$47,"▲","-")),2)</f>
        <v>22.9</v>
      </c>
      <c r="C20" s="134">
        <f>ROUND(VALUE(SUBSTITUTE(実質収支比率等に係る経年分析!G$47,"▲","-")),2)</f>
        <v>20.92</v>
      </c>
      <c r="D20" s="134">
        <f>ROUND(VALUE(SUBSTITUTE(実質収支比率等に係る経年分析!H$47,"▲","-")),2)</f>
        <v>21.36</v>
      </c>
      <c r="E20" s="134">
        <f>ROUND(VALUE(SUBSTITUTE(実質収支比率等に係る経年分析!I$47,"▲","-")),2)</f>
        <v>22.44</v>
      </c>
      <c r="F20" s="134">
        <f>ROUND(VALUE(SUBSTITUTE(実質収支比率等に係る経年分析!J$47,"▲","-")),2)</f>
        <v>22.59</v>
      </c>
    </row>
    <row r="21" spans="1:11" x14ac:dyDescent="0.15">
      <c r="A21" s="134" t="s">
        <v>44</v>
      </c>
      <c r="B21" s="134">
        <f>IF(ISNUMBER(VALUE(SUBSTITUTE(実質収支比率等に係る経年分析!F$49,"▲","-"))),ROUND(VALUE(SUBSTITUTE(実質収支比率等に係る経年分析!F$49,"▲","-")),2),NA())</f>
        <v>7.99</v>
      </c>
      <c r="C21" s="134">
        <f>IF(ISNUMBER(VALUE(SUBSTITUTE(実質収支比率等に係る経年分析!G$49,"▲","-"))),ROUND(VALUE(SUBSTITUTE(実質収支比率等に係る経年分析!G$49,"▲","-")),2),NA())</f>
        <v>-2.12</v>
      </c>
      <c r="D21" s="134">
        <f>IF(ISNUMBER(VALUE(SUBSTITUTE(実質収支比率等に係る経年分析!H$49,"▲","-"))),ROUND(VALUE(SUBSTITUTE(実質収支比率等に係る経年分析!H$49,"▲","-")),2),NA())</f>
        <v>0.02</v>
      </c>
      <c r="E21" s="134">
        <f>IF(ISNUMBER(VALUE(SUBSTITUTE(実質収支比率等に係る経年分析!I$49,"▲","-"))),ROUND(VALUE(SUBSTITUTE(実質収支比率等に係る経年分析!I$49,"▲","-")),2),NA())</f>
        <v>2.04</v>
      </c>
      <c r="F21" s="134">
        <f>IF(ISNUMBER(VALUE(SUBSTITUTE(実質収支比率等に係る経年分析!J$49,"▲","-"))),ROUND(VALUE(SUBSTITUTE(実質収支比率等に係る経年分析!J$49,"▲","-")),2),NA())</f>
        <v>-0.26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1.98</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0.17</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2.86</v>
      </c>
    </row>
    <row r="35" spans="1:16" x14ac:dyDescent="0.15">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1.53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3.27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879</v>
      </c>
      <c r="E42" s="136"/>
      <c r="F42" s="136"/>
      <c r="G42" s="136">
        <f>'実質公債費比率（分子）の構造'!L$52</f>
        <v>881</v>
      </c>
      <c r="H42" s="136"/>
      <c r="I42" s="136"/>
      <c r="J42" s="136">
        <f>'実質公債費比率（分子）の構造'!M$52</f>
        <v>871</v>
      </c>
      <c r="K42" s="136"/>
      <c r="L42" s="136"/>
      <c r="M42" s="136">
        <f>'実質公債費比率（分子）の構造'!N$52</f>
        <v>971</v>
      </c>
      <c r="N42" s="136"/>
      <c r="O42" s="136"/>
      <c r="P42" s="136">
        <f>'実質公債費比率（分子）の構造'!O$52</f>
        <v>995</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x14ac:dyDescent="0.15">
      <c r="A45" s="136" t="s">
        <v>54</v>
      </c>
      <c r="B45" s="136">
        <f>'実質公債費比率（分子）の構造'!K$49</f>
        <v>76</v>
      </c>
      <c r="C45" s="136"/>
      <c r="D45" s="136"/>
      <c r="E45" s="136">
        <f>'実質公債費比率（分子）の構造'!L$49</f>
        <v>73</v>
      </c>
      <c r="F45" s="136"/>
      <c r="G45" s="136"/>
      <c r="H45" s="136">
        <f>'実質公債費比率（分子）の構造'!M$49</f>
        <v>71</v>
      </c>
      <c r="I45" s="136"/>
      <c r="J45" s="136"/>
      <c r="K45" s="136">
        <f>'実質公債費比率（分子）の構造'!N$49</f>
        <v>77</v>
      </c>
      <c r="L45" s="136"/>
      <c r="M45" s="136"/>
      <c r="N45" s="136">
        <f>'実質公債費比率（分子）の構造'!O$49</f>
        <v>75</v>
      </c>
      <c r="O45" s="136"/>
      <c r="P45" s="136"/>
    </row>
    <row r="46" spans="1:16" x14ac:dyDescent="0.15">
      <c r="A46" s="136" t="s">
        <v>55</v>
      </c>
      <c r="B46" s="136">
        <f>'実質公債費比率（分子）の構造'!K$48</f>
        <v>82</v>
      </c>
      <c r="C46" s="136"/>
      <c r="D46" s="136"/>
      <c r="E46" s="136">
        <f>'実質公債費比率（分子）の構造'!L$48</f>
        <v>99</v>
      </c>
      <c r="F46" s="136"/>
      <c r="G46" s="136"/>
      <c r="H46" s="136">
        <f>'実質公債費比率（分子）の構造'!M$48</f>
        <v>87</v>
      </c>
      <c r="I46" s="136"/>
      <c r="J46" s="136"/>
      <c r="K46" s="136">
        <f>'実質公債費比率（分子）の構造'!N$48</f>
        <v>147</v>
      </c>
      <c r="L46" s="136"/>
      <c r="M46" s="136"/>
      <c r="N46" s="136">
        <f>'実質公債費比率（分子）の構造'!O$48</f>
        <v>158</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1200</v>
      </c>
      <c r="C49" s="136"/>
      <c r="D49" s="136"/>
      <c r="E49" s="136">
        <f>'実質公債費比率（分子）の構造'!L$45</f>
        <v>1185</v>
      </c>
      <c r="F49" s="136"/>
      <c r="G49" s="136"/>
      <c r="H49" s="136">
        <f>'実質公債費比率（分子）の構造'!M$45</f>
        <v>1116</v>
      </c>
      <c r="I49" s="136"/>
      <c r="J49" s="136"/>
      <c r="K49" s="136">
        <f>'実質公債費比率（分子）の構造'!N$45</f>
        <v>1133</v>
      </c>
      <c r="L49" s="136"/>
      <c r="M49" s="136"/>
      <c r="N49" s="136">
        <f>'実質公債費比率（分子）の構造'!O$45</f>
        <v>1170</v>
      </c>
      <c r="O49" s="136"/>
      <c r="P49" s="136"/>
    </row>
    <row r="50" spans="1:16" x14ac:dyDescent="0.15">
      <c r="A50" s="136" t="s">
        <v>58</v>
      </c>
      <c r="B50" s="136" t="e">
        <f>NA()</f>
        <v>#N/A</v>
      </c>
      <c r="C50" s="136">
        <f>IF(ISNUMBER('実質公債費比率（分子）の構造'!K$53),'実質公債費比率（分子）の構造'!K$53,NA())</f>
        <v>483</v>
      </c>
      <c r="D50" s="136" t="e">
        <f>NA()</f>
        <v>#N/A</v>
      </c>
      <c r="E50" s="136" t="e">
        <f>NA()</f>
        <v>#N/A</v>
      </c>
      <c r="F50" s="136">
        <f>IF(ISNUMBER('実質公債費比率（分子）の構造'!L$53),'実質公債費比率（分子）の構造'!L$53,NA())</f>
        <v>480</v>
      </c>
      <c r="G50" s="136" t="e">
        <f>NA()</f>
        <v>#N/A</v>
      </c>
      <c r="H50" s="136" t="e">
        <f>NA()</f>
        <v>#N/A</v>
      </c>
      <c r="I50" s="136">
        <f>IF(ISNUMBER('実質公債費比率（分子）の構造'!M$53),'実質公債費比率（分子）の構造'!M$53,NA())</f>
        <v>407</v>
      </c>
      <c r="J50" s="136" t="e">
        <f>NA()</f>
        <v>#N/A</v>
      </c>
      <c r="K50" s="136" t="e">
        <f>NA()</f>
        <v>#N/A</v>
      </c>
      <c r="L50" s="136">
        <f>IF(ISNUMBER('実質公債費比率（分子）の構造'!N$53),'実質公債費比率（分子）の構造'!N$53,NA())</f>
        <v>390</v>
      </c>
      <c r="M50" s="136" t="e">
        <f>NA()</f>
        <v>#N/A</v>
      </c>
      <c r="N50" s="136" t="e">
        <f>NA()</f>
        <v>#N/A</v>
      </c>
      <c r="O50" s="136">
        <f>IF(ISNUMBER('実質公債費比率（分子）の構造'!O$53),'実質公債費比率（分子）の構造'!O$53,NA())</f>
        <v>412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9205</v>
      </c>
      <c r="E56" s="135"/>
      <c r="F56" s="135"/>
      <c r="G56" s="135">
        <f>'将来負担比率（分子）の構造'!J$51</f>
        <v>10045</v>
      </c>
      <c r="H56" s="135"/>
      <c r="I56" s="135"/>
      <c r="J56" s="135">
        <f>'将来負担比率（分子）の構造'!K$51</f>
        <v>10448</v>
      </c>
      <c r="K56" s="135"/>
      <c r="L56" s="135"/>
      <c r="M56" s="135">
        <f>'将来負担比率（分子）の構造'!L$51</f>
        <v>10978</v>
      </c>
      <c r="N56" s="135"/>
      <c r="O56" s="135"/>
      <c r="P56" s="135">
        <f>'将来負担比率（分子）の構造'!M$51</f>
        <v>10907</v>
      </c>
    </row>
    <row r="57" spans="1:16" x14ac:dyDescent="0.15">
      <c r="A57" s="135" t="s">
        <v>35</v>
      </c>
      <c r="B57" s="135"/>
      <c r="C57" s="135"/>
      <c r="D57" s="135">
        <f>'将来負担比率（分子）の構造'!I$50</f>
        <v>118</v>
      </c>
      <c r="E57" s="135"/>
      <c r="F57" s="135"/>
      <c r="G57" s="135">
        <f>'将来負担比率（分子）の構造'!J$50</f>
        <v>92</v>
      </c>
      <c r="H57" s="135"/>
      <c r="I57" s="135"/>
      <c r="J57" s="135">
        <f>'将来負担比率（分子）の構造'!K$50</f>
        <v>65</v>
      </c>
      <c r="K57" s="135"/>
      <c r="L57" s="135"/>
      <c r="M57" s="135">
        <f>'将来負担比率（分子）の構造'!L$50</f>
        <v>17</v>
      </c>
      <c r="N57" s="135"/>
      <c r="O57" s="135"/>
      <c r="P57" s="135">
        <f>'将来負担比率（分子）の構造'!M$50</f>
        <v>13</v>
      </c>
    </row>
    <row r="58" spans="1:16" x14ac:dyDescent="0.15">
      <c r="A58" s="135" t="s">
        <v>34</v>
      </c>
      <c r="B58" s="135"/>
      <c r="C58" s="135"/>
      <c r="D58" s="135">
        <f>'将来負担比率（分子）の構造'!I$49</f>
        <v>2221</v>
      </c>
      <c r="E58" s="135"/>
      <c r="F58" s="135"/>
      <c r="G58" s="135">
        <f>'将来負担比率（分子）の構造'!J$49</f>
        <v>2122</v>
      </c>
      <c r="H58" s="135"/>
      <c r="I58" s="135"/>
      <c r="J58" s="135">
        <f>'将来負担比率（分子）の構造'!K$49</f>
        <v>2144</v>
      </c>
      <c r="K58" s="135"/>
      <c r="L58" s="135"/>
      <c r="M58" s="135">
        <f>'将来負担比率（分子）の構造'!L$49</f>
        <v>2306</v>
      </c>
      <c r="N58" s="135"/>
      <c r="O58" s="135"/>
      <c r="P58" s="135">
        <f>'将来負担比率（分子）の構造'!M$49</f>
        <v>2355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2469</v>
      </c>
      <c r="C62" s="135"/>
      <c r="D62" s="135"/>
      <c r="E62" s="135">
        <f>'将来負担比率（分子）の構造'!J$45</f>
        <v>2374</v>
      </c>
      <c r="F62" s="135"/>
      <c r="G62" s="135"/>
      <c r="H62" s="135">
        <f>'将来負担比率（分子）の構造'!K$45</f>
        <v>2233</v>
      </c>
      <c r="I62" s="135"/>
      <c r="J62" s="135"/>
      <c r="K62" s="135">
        <f>'将来負担比率（分子）の構造'!L$45</f>
        <v>2059</v>
      </c>
      <c r="L62" s="135"/>
      <c r="M62" s="135"/>
      <c r="N62" s="135">
        <f>'将来負担比率（分子）の構造'!M$45</f>
        <v>1888</v>
      </c>
      <c r="O62" s="135"/>
      <c r="P62" s="135"/>
    </row>
    <row r="63" spans="1:16" x14ac:dyDescent="0.15">
      <c r="A63" s="135" t="s">
        <v>28</v>
      </c>
      <c r="B63" s="135">
        <f>'将来負担比率（分子）の構造'!I$44</f>
        <v>770</v>
      </c>
      <c r="C63" s="135"/>
      <c r="D63" s="135"/>
      <c r="E63" s="135">
        <f>'将来負担比率（分子）の構造'!J$44</f>
        <v>757</v>
      </c>
      <c r="F63" s="135"/>
      <c r="G63" s="135"/>
      <c r="H63" s="135">
        <f>'将来負担比率（分子）の構造'!K$44</f>
        <v>824</v>
      </c>
      <c r="I63" s="135"/>
      <c r="J63" s="135"/>
      <c r="K63" s="135">
        <f>'将来負担比率（分子）の構造'!L$44</f>
        <v>1524</v>
      </c>
      <c r="L63" s="135"/>
      <c r="M63" s="135"/>
      <c r="N63" s="135">
        <f>'将来負担比率（分子）の構造'!M$44</f>
        <v>1455</v>
      </c>
      <c r="O63" s="135"/>
      <c r="P63" s="135"/>
    </row>
    <row r="64" spans="1:16" x14ac:dyDescent="0.15">
      <c r="A64" s="135" t="s">
        <v>27</v>
      </c>
      <c r="B64" s="135">
        <f>'将来負担比率（分子）の構造'!I$43</f>
        <v>1007</v>
      </c>
      <c r="C64" s="135"/>
      <c r="D64" s="135"/>
      <c r="E64" s="135">
        <f>'将来負担比率（分子）の構造'!J$43</f>
        <v>1821</v>
      </c>
      <c r="F64" s="135"/>
      <c r="G64" s="135"/>
      <c r="H64" s="135">
        <f>'将来負担比率（分子）の構造'!K$43</f>
        <v>1692</v>
      </c>
      <c r="I64" s="135"/>
      <c r="J64" s="135"/>
      <c r="K64" s="135">
        <f>'将来負担比率（分子）の構造'!L$43</f>
        <v>1622</v>
      </c>
      <c r="L64" s="135"/>
      <c r="M64" s="135"/>
      <c r="N64" s="135">
        <f>'将来負担比率（分子）の構造'!M$43</f>
        <v>1386</v>
      </c>
      <c r="O64" s="135"/>
      <c r="P64" s="135"/>
    </row>
    <row r="65" spans="1:16" x14ac:dyDescent="0.15">
      <c r="A65" s="135" t="s">
        <v>26</v>
      </c>
      <c r="B65" s="135">
        <f>'将来負担比率（分子）の構造'!I$42</f>
        <v>12</v>
      </c>
      <c r="C65" s="135"/>
      <c r="D65" s="135"/>
      <c r="E65" s="135">
        <f>'将来負担比率（分子）の構造'!J$42</f>
        <v>9</v>
      </c>
      <c r="F65" s="135"/>
      <c r="G65" s="135"/>
      <c r="H65" s="135">
        <f>'将来負担比率（分子）の構造'!K$42</f>
        <v>6</v>
      </c>
      <c r="I65" s="135"/>
      <c r="J65" s="135"/>
      <c r="K65" s="135">
        <f>'将来負担比率（分子）の構造'!L$42</f>
        <v>6</v>
      </c>
      <c r="L65" s="135"/>
      <c r="M65" s="135"/>
      <c r="N65" s="135">
        <f>'将来負担比率（分子）の構造'!M$42</f>
        <v>2</v>
      </c>
      <c r="O65" s="135"/>
      <c r="P65" s="135"/>
    </row>
    <row r="66" spans="1:16" x14ac:dyDescent="0.15">
      <c r="A66" s="135" t="s">
        <v>25</v>
      </c>
      <c r="B66" s="135">
        <f>'将来負担比率（分子）の構造'!I$41</f>
        <v>11512</v>
      </c>
      <c r="C66" s="135"/>
      <c r="D66" s="135"/>
      <c r="E66" s="135">
        <f>'将来負担比率（分子）の構造'!J$41</f>
        <v>11565</v>
      </c>
      <c r="F66" s="135"/>
      <c r="G66" s="135"/>
      <c r="H66" s="135">
        <f>'将来負担比率（分子）の構造'!K$41</f>
        <v>12180</v>
      </c>
      <c r="I66" s="135"/>
      <c r="J66" s="135"/>
      <c r="K66" s="135">
        <f>'将来負担比率（分子）の構造'!L$41</f>
        <v>12483</v>
      </c>
      <c r="L66" s="135"/>
      <c r="M66" s="135"/>
      <c r="N66" s="135">
        <f>'将来負担比率（分子）の構造'!M$41</f>
        <v>12496</v>
      </c>
      <c r="O66" s="135"/>
      <c r="P66" s="135"/>
    </row>
    <row r="67" spans="1:16" x14ac:dyDescent="0.15">
      <c r="A67" s="135" t="s">
        <v>62</v>
      </c>
      <c r="B67" s="135" t="e">
        <f>NA()</f>
        <v>#N/A</v>
      </c>
      <c r="C67" s="135">
        <f>IF(ISNUMBER('将来負担比率（分子）の構造'!I$52), IF('将来負担比率（分子）の構造'!I$52 &lt; 0, 0, '将来負担比率（分子）の構造'!I$52), NA())</f>
        <v>4226</v>
      </c>
      <c r="D67" s="135" t="e">
        <f>NA()</f>
        <v>#N/A</v>
      </c>
      <c r="E67" s="135" t="e">
        <f>NA()</f>
        <v>#N/A</v>
      </c>
      <c r="F67" s="135">
        <f>IF(ISNUMBER('将来負担比率（分子）の構造'!J$52), IF('将来負担比率（分子）の構造'!J$52 &lt; 0, 0, '将来負担比率（分子）の構造'!J$52), NA())</f>
        <v>4267</v>
      </c>
      <c r="G67" s="135" t="e">
        <f>NA()</f>
        <v>#N/A</v>
      </c>
      <c r="H67" s="135" t="e">
        <f>NA()</f>
        <v>#N/A</v>
      </c>
      <c r="I67" s="135">
        <f>IF(ISNUMBER('将来負担比率（分子）の構造'!K$52), IF('将来負担比率（分子）の構造'!K$52 &lt; 0, 0, '将来負担比率（分子）の構造'!K$52), NA())</f>
        <v>4279</v>
      </c>
      <c r="J67" s="135" t="e">
        <f>NA()</f>
        <v>#N/A</v>
      </c>
      <c r="K67" s="135" t="e">
        <f>NA()</f>
        <v>#N/A</v>
      </c>
      <c r="L67" s="135">
        <f>IF(ISNUMBER('将来負担比率（分子）の構造'!L$52), IF('将来負担比率（分子）の構造'!L$52 &lt; 0, 0, '将来負担比率（分子）の構造'!L$52), NA())</f>
        <v>4394</v>
      </c>
      <c r="M67" s="135" t="e">
        <f>NA()</f>
        <v>#N/A</v>
      </c>
      <c r="N67" s="135" t="e">
        <f>NA()</f>
        <v>#N/A</v>
      </c>
      <c r="O67" s="135">
        <f>IF(ISNUMBER('将来負担比率（分子）の構造'!M$52), IF('将来負担比率（分子）の構造'!M$52 &lt; 0, 0, '将来負担比率（分子）の構造'!M$52), NA())</f>
        <v>3953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6" workbookViewId="0">
      <selection activeCell="DD37" sqref="DD37:DK37"/>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1448328</v>
      </c>
      <c r="S5" s="583"/>
      <c r="T5" s="583"/>
      <c r="U5" s="583"/>
      <c r="V5" s="583"/>
      <c r="W5" s="583"/>
      <c r="X5" s="583"/>
      <c r="Y5" s="584"/>
      <c r="Z5" s="585">
        <v>13.6</v>
      </c>
      <c r="AA5" s="585"/>
      <c r="AB5" s="585"/>
      <c r="AC5" s="585"/>
      <c r="AD5" s="586">
        <v>1448328</v>
      </c>
      <c r="AE5" s="586"/>
      <c r="AF5" s="586"/>
      <c r="AG5" s="586"/>
      <c r="AH5" s="586"/>
      <c r="AI5" s="586"/>
      <c r="AJ5" s="586"/>
      <c r="AK5" s="586"/>
      <c r="AL5" s="587">
        <v>25.1</v>
      </c>
      <c r="AM5" s="588"/>
      <c r="AN5" s="588"/>
      <c r="AO5" s="589"/>
      <c r="AP5" s="579" t="s">
        <v>207</v>
      </c>
      <c r="AQ5" s="580"/>
      <c r="AR5" s="580"/>
      <c r="AS5" s="580"/>
      <c r="AT5" s="580"/>
      <c r="AU5" s="580"/>
      <c r="AV5" s="580"/>
      <c r="AW5" s="580"/>
      <c r="AX5" s="580"/>
      <c r="AY5" s="580"/>
      <c r="AZ5" s="580"/>
      <c r="BA5" s="580"/>
      <c r="BB5" s="580"/>
      <c r="BC5" s="580"/>
      <c r="BD5" s="580"/>
      <c r="BE5" s="580"/>
      <c r="BF5" s="581"/>
      <c r="BG5" s="593">
        <v>1427402</v>
      </c>
      <c r="BH5" s="594"/>
      <c r="BI5" s="594"/>
      <c r="BJ5" s="594"/>
      <c r="BK5" s="594"/>
      <c r="BL5" s="594"/>
      <c r="BM5" s="594"/>
      <c r="BN5" s="595"/>
      <c r="BO5" s="596">
        <v>98.6</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56230</v>
      </c>
      <c r="S6" s="594"/>
      <c r="T6" s="594"/>
      <c r="U6" s="594"/>
      <c r="V6" s="594"/>
      <c r="W6" s="594"/>
      <c r="X6" s="594"/>
      <c r="Y6" s="595"/>
      <c r="Z6" s="596">
        <v>0.5</v>
      </c>
      <c r="AA6" s="596"/>
      <c r="AB6" s="596"/>
      <c r="AC6" s="596"/>
      <c r="AD6" s="597">
        <v>56230</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1427402</v>
      </c>
      <c r="BH6" s="594"/>
      <c r="BI6" s="594"/>
      <c r="BJ6" s="594"/>
      <c r="BK6" s="594"/>
      <c r="BL6" s="594"/>
      <c r="BM6" s="594"/>
      <c r="BN6" s="595"/>
      <c r="BO6" s="596">
        <v>98.6</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91218</v>
      </c>
      <c r="CS6" s="594"/>
      <c r="CT6" s="594"/>
      <c r="CU6" s="594"/>
      <c r="CV6" s="594"/>
      <c r="CW6" s="594"/>
      <c r="CX6" s="594"/>
      <c r="CY6" s="595"/>
      <c r="CZ6" s="596">
        <v>0.9</v>
      </c>
      <c r="DA6" s="596"/>
      <c r="DB6" s="596"/>
      <c r="DC6" s="596"/>
      <c r="DD6" s="602" t="s">
        <v>208</v>
      </c>
      <c r="DE6" s="594"/>
      <c r="DF6" s="594"/>
      <c r="DG6" s="594"/>
      <c r="DH6" s="594"/>
      <c r="DI6" s="594"/>
      <c r="DJ6" s="594"/>
      <c r="DK6" s="594"/>
      <c r="DL6" s="594"/>
      <c r="DM6" s="594"/>
      <c r="DN6" s="594"/>
      <c r="DO6" s="594"/>
      <c r="DP6" s="595"/>
      <c r="DQ6" s="602">
        <v>91218</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5230</v>
      </c>
      <c r="S7" s="594"/>
      <c r="T7" s="594"/>
      <c r="U7" s="594"/>
      <c r="V7" s="594"/>
      <c r="W7" s="594"/>
      <c r="X7" s="594"/>
      <c r="Y7" s="595"/>
      <c r="Z7" s="596">
        <v>0</v>
      </c>
      <c r="AA7" s="596"/>
      <c r="AB7" s="596"/>
      <c r="AC7" s="596"/>
      <c r="AD7" s="597">
        <v>5230</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578236</v>
      </c>
      <c r="BH7" s="594"/>
      <c r="BI7" s="594"/>
      <c r="BJ7" s="594"/>
      <c r="BK7" s="594"/>
      <c r="BL7" s="594"/>
      <c r="BM7" s="594"/>
      <c r="BN7" s="595"/>
      <c r="BO7" s="596">
        <v>39.9</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1417092</v>
      </c>
      <c r="CS7" s="594"/>
      <c r="CT7" s="594"/>
      <c r="CU7" s="594"/>
      <c r="CV7" s="594"/>
      <c r="CW7" s="594"/>
      <c r="CX7" s="594"/>
      <c r="CY7" s="595"/>
      <c r="CZ7" s="596">
        <v>13.8</v>
      </c>
      <c r="DA7" s="596"/>
      <c r="DB7" s="596"/>
      <c r="DC7" s="596"/>
      <c r="DD7" s="602">
        <v>29896</v>
      </c>
      <c r="DE7" s="594"/>
      <c r="DF7" s="594"/>
      <c r="DG7" s="594"/>
      <c r="DH7" s="594"/>
      <c r="DI7" s="594"/>
      <c r="DJ7" s="594"/>
      <c r="DK7" s="594"/>
      <c r="DL7" s="594"/>
      <c r="DM7" s="594"/>
      <c r="DN7" s="594"/>
      <c r="DO7" s="594"/>
      <c r="DP7" s="595"/>
      <c r="DQ7" s="602">
        <v>1101748</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17510</v>
      </c>
      <c r="S8" s="594"/>
      <c r="T8" s="594"/>
      <c r="U8" s="594"/>
      <c r="V8" s="594"/>
      <c r="W8" s="594"/>
      <c r="X8" s="594"/>
      <c r="Y8" s="595"/>
      <c r="Z8" s="596">
        <v>0.2</v>
      </c>
      <c r="AA8" s="596"/>
      <c r="AB8" s="596"/>
      <c r="AC8" s="596"/>
      <c r="AD8" s="597">
        <v>17510</v>
      </c>
      <c r="AE8" s="597"/>
      <c r="AF8" s="597"/>
      <c r="AG8" s="597"/>
      <c r="AH8" s="597"/>
      <c r="AI8" s="597"/>
      <c r="AJ8" s="597"/>
      <c r="AK8" s="597"/>
      <c r="AL8" s="598">
        <v>0.3</v>
      </c>
      <c r="AM8" s="599"/>
      <c r="AN8" s="599"/>
      <c r="AO8" s="600"/>
      <c r="AP8" s="590" t="s">
        <v>219</v>
      </c>
      <c r="AQ8" s="591"/>
      <c r="AR8" s="591"/>
      <c r="AS8" s="591"/>
      <c r="AT8" s="591"/>
      <c r="AU8" s="591"/>
      <c r="AV8" s="591"/>
      <c r="AW8" s="591"/>
      <c r="AX8" s="591"/>
      <c r="AY8" s="591"/>
      <c r="AZ8" s="591"/>
      <c r="BA8" s="591"/>
      <c r="BB8" s="591"/>
      <c r="BC8" s="591"/>
      <c r="BD8" s="591"/>
      <c r="BE8" s="591"/>
      <c r="BF8" s="592"/>
      <c r="BG8" s="593">
        <v>25151</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2821125</v>
      </c>
      <c r="CS8" s="594"/>
      <c r="CT8" s="594"/>
      <c r="CU8" s="594"/>
      <c r="CV8" s="594"/>
      <c r="CW8" s="594"/>
      <c r="CX8" s="594"/>
      <c r="CY8" s="595"/>
      <c r="CZ8" s="596">
        <v>27.4</v>
      </c>
      <c r="DA8" s="596"/>
      <c r="DB8" s="596"/>
      <c r="DC8" s="596"/>
      <c r="DD8" s="602">
        <v>35412</v>
      </c>
      <c r="DE8" s="594"/>
      <c r="DF8" s="594"/>
      <c r="DG8" s="594"/>
      <c r="DH8" s="594"/>
      <c r="DI8" s="594"/>
      <c r="DJ8" s="594"/>
      <c r="DK8" s="594"/>
      <c r="DL8" s="594"/>
      <c r="DM8" s="594"/>
      <c r="DN8" s="594"/>
      <c r="DO8" s="594"/>
      <c r="DP8" s="595"/>
      <c r="DQ8" s="602">
        <v>1736613</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8354</v>
      </c>
      <c r="S9" s="594"/>
      <c r="T9" s="594"/>
      <c r="U9" s="594"/>
      <c r="V9" s="594"/>
      <c r="W9" s="594"/>
      <c r="X9" s="594"/>
      <c r="Y9" s="595"/>
      <c r="Z9" s="596">
        <v>0.1</v>
      </c>
      <c r="AA9" s="596"/>
      <c r="AB9" s="596"/>
      <c r="AC9" s="596"/>
      <c r="AD9" s="597">
        <v>8354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480274</v>
      </c>
      <c r="BH9" s="594"/>
      <c r="BI9" s="594"/>
      <c r="BJ9" s="594"/>
      <c r="BK9" s="594"/>
      <c r="BL9" s="594"/>
      <c r="BM9" s="594"/>
      <c r="BN9" s="595"/>
      <c r="BO9" s="596">
        <v>33.200000000000003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1492482</v>
      </c>
      <c r="CS9" s="594"/>
      <c r="CT9" s="594"/>
      <c r="CU9" s="594"/>
      <c r="CV9" s="594"/>
      <c r="CW9" s="594"/>
      <c r="CX9" s="594"/>
      <c r="CY9" s="595"/>
      <c r="CZ9" s="596">
        <v>14.5</v>
      </c>
      <c r="DA9" s="596"/>
      <c r="DB9" s="596"/>
      <c r="DC9" s="596"/>
      <c r="DD9" s="602">
        <v>295366</v>
      </c>
      <c r="DE9" s="594"/>
      <c r="DF9" s="594"/>
      <c r="DG9" s="594"/>
      <c r="DH9" s="594"/>
      <c r="DI9" s="594"/>
      <c r="DJ9" s="594"/>
      <c r="DK9" s="594"/>
      <c r="DL9" s="594"/>
      <c r="DM9" s="594"/>
      <c r="DN9" s="594"/>
      <c r="DO9" s="594"/>
      <c r="DP9" s="595"/>
      <c r="DQ9" s="602">
        <v>1150941</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180584</v>
      </c>
      <c r="S10" s="594"/>
      <c r="T10" s="594"/>
      <c r="U10" s="594"/>
      <c r="V10" s="594"/>
      <c r="W10" s="594"/>
      <c r="X10" s="594"/>
      <c r="Y10" s="595"/>
      <c r="Z10" s="596">
        <v>1.7</v>
      </c>
      <c r="AA10" s="596"/>
      <c r="AB10" s="596"/>
      <c r="AC10" s="596"/>
      <c r="AD10" s="597">
        <v>180584</v>
      </c>
      <c r="AE10" s="597"/>
      <c r="AF10" s="597"/>
      <c r="AG10" s="597"/>
      <c r="AH10" s="597"/>
      <c r="AI10" s="597"/>
      <c r="AJ10" s="597"/>
      <c r="AK10" s="597"/>
      <c r="AL10" s="598">
        <v>3.1</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37059</v>
      </c>
      <c r="BH10" s="594"/>
      <c r="BI10" s="594"/>
      <c r="BJ10" s="594"/>
      <c r="BK10" s="594"/>
      <c r="BL10" s="594"/>
      <c r="BM10" s="594"/>
      <c r="BN10" s="595"/>
      <c r="BO10" s="596">
        <v>2.6</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8415</v>
      </c>
      <c r="CS10" s="594"/>
      <c r="CT10" s="594"/>
      <c r="CU10" s="594"/>
      <c r="CV10" s="594"/>
      <c r="CW10" s="594"/>
      <c r="CX10" s="594"/>
      <c r="CY10" s="595"/>
      <c r="CZ10" s="596">
        <v>0.1</v>
      </c>
      <c r="DA10" s="596"/>
      <c r="DB10" s="596"/>
      <c r="DC10" s="596"/>
      <c r="DD10" s="602" t="s">
        <v>220</v>
      </c>
      <c r="DE10" s="594"/>
      <c r="DF10" s="594"/>
      <c r="DG10" s="594"/>
      <c r="DH10" s="594"/>
      <c r="DI10" s="594"/>
      <c r="DJ10" s="594"/>
      <c r="DK10" s="594"/>
      <c r="DL10" s="594"/>
      <c r="DM10" s="594"/>
      <c r="DN10" s="594"/>
      <c r="DO10" s="594"/>
      <c r="DP10" s="595"/>
      <c r="DQ10" s="602">
        <v>614</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35752</v>
      </c>
      <c r="BH11" s="594"/>
      <c r="BI11" s="594"/>
      <c r="BJ11" s="594"/>
      <c r="BK11" s="594"/>
      <c r="BL11" s="594"/>
      <c r="BM11" s="594"/>
      <c r="BN11" s="595"/>
      <c r="BO11" s="596">
        <v>2.5</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203803</v>
      </c>
      <c r="CS11" s="594"/>
      <c r="CT11" s="594"/>
      <c r="CU11" s="594"/>
      <c r="CV11" s="594"/>
      <c r="CW11" s="594"/>
      <c r="CX11" s="594"/>
      <c r="CY11" s="595"/>
      <c r="CZ11" s="596">
        <v>2</v>
      </c>
      <c r="DA11" s="596"/>
      <c r="DB11" s="596"/>
      <c r="DC11" s="596"/>
      <c r="DD11" s="602">
        <v>68420</v>
      </c>
      <c r="DE11" s="594"/>
      <c r="DF11" s="594"/>
      <c r="DG11" s="594"/>
      <c r="DH11" s="594"/>
      <c r="DI11" s="594"/>
      <c r="DJ11" s="594"/>
      <c r="DK11" s="594"/>
      <c r="DL11" s="594"/>
      <c r="DM11" s="594"/>
      <c r="DN11" s="594"/>
      <c r="DO11" s="594"/>
      <c r="DP11" s="595"/>
      <c r="DQ11" s="602">
        <v>137902</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664846</v>
      </c>
      <c r="BH12" s="594"/>
      <c r="BI12" s="594"/>
      <c r="BJ12" s="594"/>
      <c r="BK12" s="594"/>
      <c r="BL12" s="594"/>
      <c r="BM12" s="594"/>
      <c r="BN12" s="595"/>
      <c r="BO12" s="596">
        <v>45.9</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276223</v>
      </c>
      <c r="CS12" s="594"/>
      <c r="CT12" s="594"/>
      <c r="CU12" s="594"/>
      <c r="CV12" s="594"/>
      <c r="CW12" s="594"/>
      <c r="CX12" s="594"/>
      <c r="CY12" s="595"/>
      <c r="CZ12" s="596">
        <v>2.7</v>
      </c>
      <c r="DA12" s="596"/>
      <c r="DB12" s="596"/>
      <c r="DC12" s="596"/>
      <c r="DD12" s="602">
        <v>99858</v>
      </c>
      <c r="DE12" s="594"/>
      <c r="DF12" s="594"/>
      <c r="DG12" s="594"/>
      <c r="DH12" s="594"/>
      <c r="DI12" s="594"/>
      <c r="DJ12" s="594"/>
      <c r="DK12" s="594"/>
      <c r="DL12" s="594"/>
      <c r="DM12" s="594"/>
      <c r="DN12" s="594"/>
      <c r="DO12" s="594"/>
      <c r="DP12" s="595"/>
      <c r="DQ12" s="602">
        <v>158268</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7036</v>
      </c>
      <c r="S13" s="594"/>
      <c r="T13" s="594"/>
      <c r="U13" s="594"/>
      <c r="V13" s="594"/>
      <c r="W13" s="594"/>
      <c r="X13" s="594"/>
      <c r="Y13" s="595"/>
      <c r="Z13" s="596">
        <v>0.1</v>
      </c>
      <c r="AA13" s="596"/>
      <c r="AB13" s="596"/>
      <c r="AC13" s="596"/>
      <c r="AD13" s="597">
        <v>7036</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659834</v>
      </c>
      <c r="BH13" s="594"/>
      <c r="BI13" s="594"/>
      <c r="BJ13" s="594"/>
      <c r="BK13" s="594"/>
      <c r="BL13" s="594"/>
      <c r="BM13" s="594"/>
      <c r="BN13" s="595"/>
      <c r="BO13" s="596">
        <v>45.6</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1111404</v>
      </c>
      <c r="CS13" s="594"/>
      <c r="CT13" s="594"/>
      <c r="CU13" s="594"/>
      <c r="CV13" s="594"/>
      <c r="CW13" s="594"/>
      <c r="CX13" s="594"/>
      <c r="CY13" s="595"/>
      <c r="CZ13" s="596">
        <v>10.8</v>
      </c>
      <c r="DA13" s="596"/>
      <c r="DB13" s="596"/>
      <c r="DC13" s="596"/>
      <c r="DD13" s="602">
        <v>891153</v>
      </c>
      <c r="DE13" s="594"/>
      <c r="DF13" s="594"/>
      <c r="DG13" s="594"/>
      <c r="DH13" s="594"/>
      <c r="DI13" s="594"/>
      <c r="DJ13" s="594"/>
      <c r="DK13" s="594"/>
      <c r="DL13" s="594"/>
      <c r="DM13" s="594"/>
      <c r="DN13" s="594"/>
      <c r="DO13" s="594"/>
      <c r="DP13" s="595"/>
      <c r="DQ13" s="602">
        <v>299323</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46486</v>
      </c>
      <c r="BH14" s="594"/>
      <c r="BI14" s="594"/>
      <c r="BJ14" s="594"/>
      <c r="BK14" s="594"/>
      <c r="BL14" s="594"/>
      <c r="BM14" s="594"/>
      <c r="BN14" s="595"/>
      <c r="BO14" s="596">
        <v>3.2</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845994</v>
      </c>
      <c r="CS14" s="594"/>
      <c r="CT14" s="594"/>
      <c r="CU14" s="594"/>
      <c r="CV14" s="594"/>
      <c r="CW14" s="594"/>
      <c r="CX14" s="594"/>
      <c r="CY14" s="595"/>
      <c r="CZ14" s="596">
        <v>8.1999999999999993</v>
      </c>
      <c r="DA14" s="596"/>
      <c r="DB14" s="596"/>
      <c r="DC14" s="596"/>
      <c r="DD14" s="602">
        <v>329414</v>
      </c>
      <c r="DE14" s="594"/>
      <c r="DF14" s="594"/>
      <c r="DG14" s="594"/>
      <c r="DH14" s="594"/>
      <c r="DI14" s="594"/>
      <c r="DJ14" s="594"/>
      <c r="DK14" s="594"/>
      <c r="DL14" s="594"/>
      <c r="DM14" s="594"/>
      <c r="DN14" s="594"/>
      <c r="DO14" s="594"/>
      <c r="DP14" s="595"/>
      <c r="DQ14" s="602">
        <v>366194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5314</v>
      </c>
      <c r="S15" s="594"/>
      <c r="T15" s="594"/>
      <c r="U15" s="594"/>
      <c r="V15" s="594"/>
      <c r="W15" s="594"/>
      <c r="X15" s="594"/>
      <c r="Y15" s="595"/>
      <c r="Z15" s="596">
        <v>0.1</v>
      </c>
      <c r="AA15" s="596"/>
      <c r="AB15" s="596"/>
      <c r="AC15" s="596"/>
      <c r="AD15" s="597">
        <v>5314</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137834</v>
      </c>
      <c r="BH15" s="594"/>
      <c r="BI15" s="594"/>
      <c r="BJ15" s="594"/>
      <c r="BK15" s="594"/>
      <c r="BL15" s="594"/>
      <c r="BM15" s="594"/>
      <c r="BN15" s="595"/>
      <c r="BO15" s="596">
        <v>9.5</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837058</v>
      </c>
      <c r="CS15" s="594"/>
      <c r="CT15" s="594"/>
      <c r="CU15" s="594"/>
      <c r="CV15" s="594"/>
      <c r="CW15" s="594"/>
      <c r="CX15" s="594"/>
      <c r="CY15" s="595"/>
      <c r="CZ15" s="596">
        <v>8.1</v>
      </c>
      <c r="DA15" s="596"/>
      <c r="DB15" s="596"/>
      <c r="DC15" s="596"/>
      <c r="DD15" s="602">
        <v>156323</v>
      </c>
      <c r="DE15" s="594"/>
      <c r="DF15" s="594"/>
      <c r="DG15" s="594"/>
      <c r="DH15" s="594"/>
      <c r="DI15" s="594"/>
      <c r="DJ15" s="594"/>
      <c r="DK15" s="594"/>
      <c r="DL15" s="594"/>
      <c r="DM15" s="594"/>
      <c r="DN15" s="594"/>
      <c r="DO15" s="594"/>
      <c r="DP15" s="595"/>
      <c r="DQ15" s="602">
        <v>633670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4601260</v>
      </c>
      <c r="S16" s="594"/>
      <c r="T16" s="594"/>
      <c r="U16" s="594"/>
      <c r="V16" s="594"/>
      <c r="W16" s="594"/>
      <c r="X16" s="594"/>
      <c r="Y16" s="595"/>
      <c r="Z16" s="596">
        <v>43.3</v>
      </c>
      <c r="AA16" s="596"/>
      <c r="AB16" s="596"/>
      <c r="AC16" s="596"/>
      <c r="AD16" s="597">
        <v>3989390</v>
      </c>
      <c r="AE16" s="597"/>
      <c r="AF16" s="597"/>
      <c r="AG16" s="597"/>
      <c r="AH16" s="597"/>
      <c r="AI16" s="597"/>
      <c r="AJ16" s="597"/>
      <c r="AK16" s="597"/>
      <c r="AL16" s="598">
        <v>69.099999999999994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6604</v>
      </c>
      <c r="CS16" s="594"/>
      <c r="CT16" s="594"/>
      <c r="CU16" s="594"/>
      <c r="CV16" s="594"/>
      <c r="CW16" s="594"/>
      <c r="CX16" s="594"/>
      <c r="CY16" s="595"/>
      <c r="CZ16" s="596">
        <v>0.1</v>
      </c>
      <c r="DA16" s="596"/>
      <c r="DB16" s="596"/>
      <c r="DC16" s="596"/>
      <c r="DD16" s="602" t="s">
        <v>220</v>
      </c>
      <c r="DE16" s="594"/>
      <c r="DF16" s="594"/>
      <c r="DG16" s="594"/>
      <c r="DH16" s="594"/>
      <c r="DI16" s="594"/>
      <c r="DJ16" s="594"/>
      <c r="DK16" s="594"/>
      <c r="DL16" s="594"/>
      <c r="DM16" s="594"/>
      <c r="DN16" s="594"/>
      <c r="DO16" s="594"/>
      <c r="DP16" s="595"/>
      <c r="DQ16" s="602">
        <v>5315</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3989390</v>
      </c>
      <c r="S17" s="594"/>
      <c r="T17" s="594"/>
      <c r="U17" s="594"/>
      <c r="V17" s="594"/>
      <c r="W17" s="594"/>
      <c r="X17" s="594"/>
      <c r="Y17" s="595"/>
      <c r="Z17" s="596">
        <v>37.5</v>
      </c>
      <c r="AA17" s="596"/>
      <c r="AB17" s="596"/>
      <c r="AC17" s="596"/>
      <c r="AD17" s="597">
        <v>3989390</v>
      </c>
      <c r="AE17" s="597"/>
      <c r="AF17" s="597"/>
      <c r="AG17" s="597"/>
      <c r="AH17" s="597"/>
      <c r="AI17" s="597"/>
      <c r="AJ17" s="597"/>
      <c r="AK17" s="597"/>
      <c r="AL17" s="598">
        <v>69.099999999999994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1175083</v>
      </c>
      <c r="CS17" s="594"/>
      <c r="CT17" s="594"/>
      <c r="CU17" s="594"/>
      <c r="CV17" s="594"/>
      <c r="CW17" s="594"/>
      <c r="CX17" s="594"/>
      <c r="CY17" s="595"/>
      <c r="CZ17" s="596">
        <v>11.4</v>
      </c>
      <c r="DA17" s="596"/>
      <c r="DB17" s="596"/>
      <c r="DC17" s="596"/>
      <c r="DD17" s="602" t="s">
        <v>220</v>
      </c>
      <c r="DE17" s="594"/>
      <c r="DF17" s="594"/>
      <c r="DG17" s="594"/>
      <c r="DH17" s="594"/>
      <c r="DI17" s="594"/>
      <c r="DJ17" s="594"/>
      <c r="DK17" s="594"/>
      <c r="DL17" s="594"/>
      <c r="DM17" s="594"/>
      <c r="DN17" s="594"/>
      <c r="DO17" s="594"/>
      <c r="DP17" s="595"/>
      <c r="DQ17" s="602">
        <v>1171612</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611870</v>
      </c>
      <c r="S18" s="594"/>
      <c r="T18" s="594"/>
      <c r="U18" s="594"/>
      <c r="V18" s="594"/>
      <c r="W18" s="594"/>
      <c r="X18" s="594"/>
      <c r="Y18" s="595"/>
      <c r="Z18" s="596">
        <v>5.8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20926</v>
      </c>
      <c r="BH19" s="594"/>
      <c r="BI19" s="594"/>
      <c r="BJ19" s="594"/>
      <c r="BK19" s="594"/>
      <c r="BL19" s="594"/>
      <c r="BM19" s="594"/>
      <c r="BN19" s="595"/>
      <c r="BO19" s="596">
        <v>1.4</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6329846</v>
      </c>
      <c r="S20" s="594"/>
      <c r="T20" s="594"/>
      <c r="U20" s="594"/>
      <c r="V20" s="594"/>
      <c r="W20" s="594"/>
      <c r="X20" s="594"/>
      <c r="Y20" s="595"/>
      <c r="Z20" s="596">
        <v>59.6</v>
      </c>
      <c r="AA20" s="596"/>
      <c r="AB20" s="596"/>
      <c r="AC20" s="596"/>
      <c r="AD20" s="597">
        <v>5717976</v>
      </c>
      <c r="AE20" s="597"/>
      <c r="AF20" s="597"/>
      <c r="AG20" s="597"/>
      <c r="AH20" s="597"/>
      <c r="AI20" s="597"/>
      <c r="AJ20" s="597"/>
      <c r="AK20" s="597"/>
      <c r="AL20" s="598">
        <v>99</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20926</v>
      </c>
      <c r="BH20" s="594"/>
      <c r="BI20" s="594"/>
      <c r="BJ20" s="594"/>
      <c r="BK20" s="594"/>
      <c r="BL20" s="594"/>
      <c r="BM20" s="594"/>
      <c r="BN20" s="595"/>
      <c r="BO20" s="596">
        <v>1.4</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10286501</v>
      </c>
      <c r="CS20" s="594"/>
      <c r="CT20" s="594"/>
      <c r="CU20" s="594"/>
      <c r="CV20" s="594"/>
      <c r="CW20" s="594"/>
      <c r="CX20" s="594"/>
      <c r="CY20" s="595"/>
      <c r="CZ20" s="596">
        <v>100</v>
      </c>
      <c r="DA20" s="596"/>
      <c r="DB20" s="596"/>
      <c r="DC20" s="596"/>
      <c r="DD20" s="602">
        <v>1905842</v>
      </c>
      <c r="DE20" s="594"/>
      <c r="DF20" s="594"/>
      <c r="DG20" s="594"/>
      <c r="DH20" s="594"/>
      <c r="DI20" s="594"/>
      <c r="DJ20" s="594"/>
      <c r="DK20" s="594"/>
      <c r="DL20" s="594"/>
      <c r="DM20" s="594"/>
      <c r="DN20" s="594"/>
      <c r="DO20" s="594"/>
      <c r="DP20" s="595"/>
      <c r="DQ20" s="602">
        <v>6853418</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1686</v>
      </c>
      <c r="S21" s="594"/>
      <c r="T21" s="594"/>
      <c r="U21" s="594"/>
      <c r="V21" s="594"/>
      <c r="W21" s="594"/>
      <c r="X21" s="594"/>
      <c r="Y21" s="595"/>
      <c r="Z21" s="596">
        <v>0</v>
      </c>
      <c r="AA21" s="596"/>
      <c r="AB21" s="596"/>
      <c r="AC21" s="596"/>
      <c r="AD21" s="597">
        <v>1686</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20926</v>
      </c>
      <c r="BH21" s="594"/>
      <c r="BI21" s="594"/>
      <c r="BJ21" s="594"/>
      <c r="BK21" s="594"/>
      <c r="BL21" s="594"/>
      <c r="BM21" s="594"/>
      <c r="BN21" s="595"/>
      <c r="BO21" s="596">
        <v>1.4</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215884</v>
      </c>
      <c r="S22" s="594"/>
      <c r="T22" s="594"/>
      <c r="U22" s="594"/>
      <c r="V22" s="594"/>
      <c r="W22" s="594"/>
      <c r="X22" s="594"/>
      <c r="Y22" s="595"/>
      <c r="Z22" s="596">
        <v>2</v>
      </c>
      <c r="AA22" s="596"/>
      <c r="AB22" s="596"/>
      <c r="AC22" s="596"/>
      <c r="AD22" s="597">
        <v>6</v>
      </c>
      <c r="AE22" s="597"/>
      <c r="AF22" s="597"/>
      <c r="AG22" s="597"/>
      <c r="AH22" s="597"/>
      <c r="AI22" s="597"/>
      <c r="AJ22" s="597"/>
      <c r="AK22" s="597"/>
      <c r="AL22" s="598">
        <v>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107045</v>
      </c>
      <c r="S23" s="594"/>
      <c r="T23" s="594"/>
      <c r="U23" s="594"/>
      <c r="V23" s="594"/>
      <c r="W23" s="594"/>
      <c r="X23" s="594"/>
      <c r="Y23" s="595"/>
      <c r="Z23" s="596">
        <v>1</v>
      </c>
      <c r="AA23" s="596"/>
      <c r="AB23" s="596"/>
      <c r="AC23" s="596"/>
      <c r="AD23" s="597">
        <v>407</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37409</v>
      </c>
      <c r="S24" s="594"/>
      <c r="T24" s="594"/>
      <c r="U24" s="594"/>
      <c r="V24" s="594"/>
      <c r="W24" s="594"/>
      <c r="X24" s="594"/>
      <c r="Y24" s="595"/>
      <c r="Z24" s="596">
        <v>0.4</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4168005</v>
      </c>
      <c r="CS24" s="583"/>
      <c r="CT24" s="583"/>
      <c r="CU24" s="583"/>
      <c r="CV24" s="583"/>
      <c r="CW24" s="583"/>
      <c r="CX24" s="583"/>
      <c r="CY24" s="584"/>
      <c r="CZ24" s="620">
        <v>40.5</v>
      </c>
      <c r="DA24" s="621"/>
      <c r="DB24" s="621"/>
      <c r="DC24" s="622"/>
      <c r="DD24" s="619">
        <v>3075221</v>
      </c>
      <c r="DE24" s="583"/>
      <c r="DF24" s="583"/>
      <c r="DG24" s="583"/>
      <c r="DH24" s="583"/>
      <c r="DI24" s="583"/>
      <c r="DJ24" s="583"/>
      <c r="DK24" s="584"/>
      <c r="DL24" s="619">
        <v>3004395</v>
      </c>
      <c r="DM24" s="583"/>
      <c r="DN24" s="583"/>
      <c r="DO24" s="583"/>
      <c r="DP24" s="583"/>
      <c r="DQ24" s="583"/>
      <c r="DR24" s="583"/>
      <c r="DS24" s="583"/>
      <c r="DT24" s="583"/>
      <c r="DU24" s="583"/>
      <c r="DV24" s="584"/>
      <c r="DW24" s="587">
        <v>49.1</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1072311</v>
      </c>
      <c r="S25" s="594"/>
      <c r="T25" s="594"/>
      <c r="U25" s="594"/>
      <c r="V25" s="594"/>
      <c r="W25" s="594"/>
      <c r="X25" s="594"/>
      <c r="Y25" s="595"/>
      <c r="Z25" s="596">
        <v>10.1</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1870885</v>
      </c>
      <c r="CS25" s="625"/>
      <c r="CT25" s="625"/>
      <c r="CU25" s="625"/>
      <c r="CV25" s="625"/>
      <c r="CW25" s="625"/>
      <c r="CX25" s="625"/>
      <c r="CY25" s="626"/>
      <c r="CZ25" s="627">
        <v>18.2</v>
      </c>
      <c r="DA25" s="628"/>
      <c r="DB25" s="628"/>
      <c r="DC25" s="629"/>
      <c r="DD25" s="602">
        <v>1594735</v>
      </c>
      <c r="DE25" s="625"/>
      <c r="DF25" s="625"/>
      <c r="DG25" s="625"/>
      <c r="DH25" s="625"/>
      <c r="DI25" s="625"/>
      <c r="DJ25" s="625"/>
      <c r="DK25" s="626"/>
      <c r="DL25" s="602">
        <v>1529428</v>
      </c>
      <c r="DM25" s="625"/>
      <c r="DN25" s="625"/>
      <c r="DO25" s="625"/>
      <c r="DP25" s="625"/>
      <c r="DQ25" s="625"/>
      <c r="DR25" s="625"/>
      <c r="DS25" s="625"/>
      <c r="DT25" s="625"/>
      <c r="DU25" s="625"/>
      <c r="DV25" s="626"/>
      <c r="DW25" s="598">
        <v>25</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5199</v>
      </c>
      <c r="S26" s="594"/>
      <c r="T26" s="594"/>
      <c r="U26" s="594"/>
      <c r="V26" s="594"/>
      <c r="W26" s="594"/>
      <c r="X26" s="594"/>
      <c r="Y26" s="595"/>
      <c r="Z26" s="596">
        <v>0</v>
      </c>
      <c r="AA26" s="596"/>
      <c r="AB26" s="596"/>
      <c r="AC26" s="596"/>
      <c r="AD26" s="597">
        <v>5199</v>
      </c>
      <c r="AE26" s="597"/>
      <c r="AF26" s="597"/>
      <c r="AG26" s="597"/>
      <c r="AH26" s="597"/>
      <c r="AI26" s="597"/>
      <c r="AJ26" s="597"/>
      <c r="AK26" s="597"/>
      <c r="AL26" s="598">
        <v>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1206048</v>
      </c>
      <c r="CS26" s="594"/>
      <c r="CT26" s="594"/>
      <c r="CU26" s="594"/>
      <c r="CV26" s="594"/>
      <c r="CW26" s="594"/>
      <c r="CX26" s="594"/>
      <c r="CY26" s="595"/>
      <c r="CZ26" s="627">
        <v>11.7</v>
      </c>
      <c r="DA26" s="628"/>
      <c r="DB26" s="628"/>
      <c r="DC26" s="629"/>
      <c r="DD26" s="602">
        <v>942377</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757846</v>
      </c>
      <c r="S27" s="594"/>
      <c r="T27" s="594"/>
      <c r="U27" s="594"/>
      <c r="V27" s="594"/>
      <c r="W27" s="594"/>
      <c r="X27" s="594"/>
      <c r="Y27" s="595"/>
      <c r="Z27" s="596">
        <v>7.1</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1448328</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1122037</v>
      </c>
      <c r="CS27" s="625"/>
      <c r="CT27" s="625"/>
      <c r="CU27" s="625"/>
      <c r="CV27" s="625"/>
      <c r="CW27" s="625"/>
      <c r="CX27" s="625"/>
      <c r="CY27" s="626"/>
      <c r="CZ27" s="627">
        <v>10.9</v>
      </c>
      <c r="DA27" s="628"/>
      <c r="DB27" s="628"/>
      <c r="DC27" s="629"/>
      <c r="DD27" s="602">
        <v>308874</v>
      </c>
      <c r="DE27" s="625"/>
      <c r="DF27" s="625"/>
      <c r="DG27" s="625"/>
      <c r="DH27" s="625"/>
      <c r="DI27" s="625"/>
      <c r="DJ27" s="625"/>
      <c r="DK27" s="626"/>
      <c r="DL27" s="602">
        <v>308676</v>
      </c>
      <c r="DM27" s="625"/>
      <c r="DN27" s="625"/>
      <c r="DO27" s="625"/>
      <c r="DP27" s="625"/>
      <c r="DQ27" s="625"/>
      <c r="DR27" s="625"/>
      <c r="DS27" s="625"/>
      <c r="DT27" s="625"/>
      <c r="DU27" s="625"/>
      <c r="DV27" s="626"/>
      <c r="DW27" s="598">
        <v>5</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18919</v>
      </c>
      <c r="S28" s="594"/>
      <c r="T28" s="594"/>
      <c r="U28" s="594"/>
      <c r="V28" s="594"/>
      <c r="W28" s="594"/>
      <c r="X28" s="594"/>
      <c r="Y28" s="595"/>
      <c r="Z28" s="596">
        <v>0.2</v>
      </c>
      <c r="AA28" s="596"/>
      <c r="AB28" s="596"/>
      <c r="AC28" s="596"/>
      <c r="AD28" s="597">
        <v>14556</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1175083</v>
      </c>
      <c r="CS28" s="594"/>
      <c r="CT28" s="594"/>
      <c r="CU28" s="594"/>
      <c r="CV28" s="594"/>
      <c r="CW28" s="594"/>
      <c r="CX28" s="594"/>
      <c r="CY28" s="595"/>
      <c r="CZ28" s="627">
        <v>11.4</v>
      </c>
      <c r="DA28" s="628"/>
      <c r="DB28" s="628"/>
      <c r="DC28" s="629"/>
      <c r="DD28" s="602">
        <v>1171612</v>
      </c>
      <c r="DE28" s="594"/>
      <c r="DF28" s="594"/>
      <c r="DG28" s="594"/>
      <c r="DH28" s="594"/>
      <c r="DI28" s="594"/>
      <c r="DJ28" s="594"/>
      <c r="DK28" s="595"/>
      <c r="DL28" s="602">
        <v>1166291</v>
      </c>
      <c r="DM28" s="594"/>
      <c r="DN28" s="594"/>
      <c r="DO28" s="594"/>
      <c r="DP28" s="594"/>
      <c r="DQ28" s="594"/>
      <c r="DR28" s="594"/>
      <c r="DS28" s="594"/>
      <c r="DT28" s="594"/>
      <c r="DU28" s="594"/>
      <c r="DV28" s="595"/>
      <c r="DW28" s="598">
        <v>19.100000000000001</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38215</v>
      </c>
      <c r="S29" s="594"/>
      <c r="T29" s="594"/>
      <c r="U29" s="594"/>
      <c r="V29" s="594"/>
      <c r="W29" s="594"/>
      <c r="X29" s="594"/>
      <c r="Y29" s="595"/>
      <c r="Z29" s="596">
        <v>0.4</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1175082</v>
      </c>
      <c r="CS29" s="625"/>
      <c r="CT29" s="625"/>
      <c r="CU29" s="625"/>
      <c r="CV29" s="625"/>
      <c r="CW29" s="625"/>
      <c r="CX29" s="625"/>
      <c r="CY29" s="626"/>
      <c r="CZ29" s="627">
        <v>11.4</v>
      </c>
      <c r="DA29" s="628"/>
      <c r="DB29" s="628"/>
      <c r="DC29" s="629"/>
      <c r="DD29" s="602">
        <v>1171611</v>
      </c>
      <c r="DE29" s="625"/>
      <c r="DF29" s="625"/>
      <c r="DG29" s="625"/>
      <c r="DH29" s="625"/>
      <c r="DI29" s="625"/>
      <c r="DJ29" s="625"/>
      <c r="DK29" s="626"/>
      <c r="DL29" s="602">
        <v>1166290</v>
      </c>
      <c r="DM29" s="625"/>
      <c r="DN29" s="625"/>
      <c r="DO29" s="625"/>
      <c r="DP29" s="625"/>
      <c r="DQ29" s="625"/>
      <c r="DR29" s="625"/>
      <c r="DS29" s="625"/>
      <c r="DT29" s="625"/>
      <c r="DU29" s="625"/>
      <c r="DV29" s="626"/>
      <c r="DW29" s="598">
        <v>19.100000000000001</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572967</v>
      </c>
      <c r="S30" s="594"/>
      <c r="T30" s="594"/>
      <c r="U30" s="594"/>
      <c r="V30" s="594"/>
      <c r="W30" s="594"/>
      <c r="X30" s="594"/>
      <c r="Y30" s="595"/>
      <c r="Z30" s="596">
        <v>5.4</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98.5</v>
      </c>
      <c r="BH30" s="652"/>
      <c r="BI30" s="652"/>
      <c r="BJ30" s="652"/>
      <c r="BK30" s="652"/>
      <c r="BL30" s="652"/>
      <c r="BM30" s="588">
        <v>89.8</v>
      </c>
      <c r="BN30" s="652"/>
      <c r="BO30" s="652"/>
      <c r="BP30" s="652"/>
      <c r="BQ30" s="653"/>
      <c r="BR30" s="651">
        <v>98.2</v>
      </c>
      <c r="BS30" s="652"/>
      <c r="BT30" s="652"/>
      <c r="BU30" s="652"/>
      <c r="BV30" s="652"/>
      <c r="BW30" s="652"/>
      <c r="BX30" s="588">
        <v>89.2</v>
      </c>
      <c r="BY30" s="652"/>
      <c r="BZ30" s="652"/>
      <c r="CA30" s="652"/>
      <c r="CB30" s="653"/>
      <c r="CD30" s="656"/>
      <c r="CE30" s="657"/>
      <c r="CF30" s="607" t="s">
        <v>292</v>
      </c>
      <c r="CG30" s="608"/>
      <c r="CH30" s="608"/>
      <c r="CI30" s="608"/>
      <c r="CJ30" s="608"/>
      <c r="CK30" s="608"/>
      <c r="CL30" s="608"/>
      <c r="CM30" s="608"/>
      <c r="CN30" s="608"/>
      <c r="CO30" s="608"/>
      <c r="CP30" s="608"/>
      <c r="CQ30" s="609"/>
      <c r="CR30" s="593">
        <v>1031875</v>
      </c>
      <c r="CS30" s="594"/>
      <c r="CT30" s="594"/>
      <c r="CU30" s="594"/>
      <c r="CV30" s="594"/>
      <c r="CW30" s="594"/>
      <c r="CX30" s="594"/>
      <c r="CY30" s="595"/>
      <c r="CZ30" s="627">
        <v>10</v>
      </c>
      <c r="DA30" s="628"/>
      <c r="DB30" s="628"/>
      <c r="DC30" s="629"/>
      <c r="DD30" s="602">
        <v>1031185</v>
      </c>
      <c r="DE30" s="594"/>
      <c r="DF30" s="594"/>
      <c r="DG30" s="594"/>
      <c r="DH30" s="594"/>
      <c r="DI30" s="594"/>
      <c r="DJ30" s="594"/>
      <c r="DK30" s="595"/>
      <c r="DL30" s="602">
        <v>1025864</v>
      </c>
      <c r="DM30" s="594"/>
      <c r="DN30" s="594"/>
      <c r="DO30" s="594"/>
      <c r="DP30" s="594"/>
      <c r="DQ30" s="594"/>
      <c r="DR30" s="594"/>
      <c r="DS30" s="594"/>
      <c r="DT30" s="594"/>
      <c r="DU30" s="594"/>
      <c r="DV30" s="595"/>
      <c r="DW30" s="598">
        <v>16.8</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281119</v>
      </c>
      <c r="S31" s="594"/>
      <c r="T31" s="594"/>
      <c r="U31" s="594"/>
      <c r="V31" s="594"/>
      <c r="W31" s="594"/>
      <c r="X31" s="594"/>
      <c r="Y31" s="595"/>
      <c r="Z31" s="596">
        <v>2.6</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90.2</v>
      </c>
      <c r="BN31" s="649"/>
      <c r="BO31" s="649"/>
      <c r="BP31" s="649"/>
      <c r="BQ31" s="650"/>
      <c r="BR31" s="648">
        <v>98.4</v>
      </c>
      <c r="BS31" s="625"/>
      <c r="BT31" s="625"/>
      <c r="BU31" s="625"/>
      <c r="BV31" s="625"/>
      <c r="BW31" s="625"/>
      <c r="BX31" s="599">
        <v>89.7</v>
      </c>
      <c r="BY31" s="649"/>
      <c r="BZ31" s="649"/>
      <c r="CA31" s="649"/>
      <c r="CB31" s="650"/>
      <c r="CD31" s="656"/>
      <c r="CE31" s="657"/>
      <c r="CF31" s="607" t="s">
        <v>296</v>
      </c>
      <c r="CG31" s="608"/>
      <c r="CH31" s="608"/>
      <c r="CI31" s="608"/>
      <c r="CJ31" s="608"/>
      <c r="CK31" s="608"/>
      <c r="CL31" s="608"/>
      <c r="CM31" s="608"/>
      <c r="CN31" s="608"/>
      <c r="CO31" s="608"/>
      <c r="CP31" s="608"/>
      <c r="CQ31" s="609"/>
      <c r="CR31" s="593">
        <v>143207</v>
      </c>
      <c r="CS31" s="625"/>
      <c r="CT31" s="625"/>
      <c r="CU31" s="625"/>
      <c r="CV31" s="625"/>
      <c r="CW31" s="625"/>
      <c r="CX31" s="625"/>
      <c r="CY31" s="626"/>
      <c r="CZ31" s="627">
        <v>1.4</v>
      </c>
      <c r="DA31" s="628"/>
      <c r="DB31" s="628"/>
      <c r="DC31" s="629"/>
      <c r="DD31" s="602">
        <v>140426</v>
      </c>
      <c r="DE31" s="625"/>
      <c r="DF31" s="625"/>
      <c r="DG31" s="625"/>
      <c r="DH31" s="625"/>
      <c r="DI31" s="625"/>
      <c r="DJ31" s="625"/>
      <c r="DK31" s="626"/>
      <c r="DL31" s="602">
        <v>140426</v>
      </c>
      <c r="DM31" s="625"/>
      <c r="DN31" s="625"/>
      <c r="DO31" s="625"/>
      <c r="DP31" s="625"/>
      <c r="DQ31" s="625"/>
      <c r="DR31" s="625"/>
      <c r="DS31" s="625"/>
      <c r="DT31" s="625"/>
      <c r="DU31" s="625"/>
      <c r="DV31" s="626"/>
      <c r="DW31" s="598">
        <v>2.2999999999999998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142521</v>
      </c>
      <c r="S32" s="594"/>
      <c r="T32" s="594"/>
      <c r="U32" s="594"/>
      <c r="V32" s="594"/>
      <c r="W32" s="594"/>
      <c r="X32" s="594"/>
      <c r="Y32" s="595"/>
      <c r="Z32" s="596">
        <v>1.3</v>
      </c>
      <c r="AA32" s="596"/>
      <c r="AB32" s="596"/>
      <c r="AC32" s="596"/>
      <c r="AD32" s="597">
        <v>33971</v>
      </c>
      <c r="AE32" s="597"/>
      <c r="AF32" s="597"/>
      <c r="AG32" s="597"/>
      <c r="AH32" s="597"/>
      <c r="AI32" s="597"/>
      <c r="AJ32" s="597"/>
      <c r="AK32" s="597"/>
      <c r="AL32" s="598">
        <v>0.6</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v>
      </c>
      <c r="BH32" s="661"/>
      <c r="BI32" s="661"/>
      <c r="BJ32" s="661"/>
      <c r="BK32" s="661"/>
      <c r="BL32" s="661"/>
      <c r="BM32" s="662">
        <v>87.4</v>
      </c>
      <c r="BN32" s="661"/>
      <c r="BO32" s="661"/>
      <c r="BP32" s="661"/>
      <c r="BQ32" s="663"/>
      <c r="BR32" s="660">
        <v>97.7</v>
      </c>
      <c r="BS32" s="661"/>
      <c r="BT32" s="661"/>
      <c r="BU32" s="661"/>
      <c r="BV32" s="661"/>
      <c r="BW32" s="661"/>
      <c r="BX32" s="662">
        <v>86.5</v>
      </c>
      <c r="BY32" s="661"/>
      <c r="BZ32" s="661"/>
      <c r="CA32" s="661"/>
      <c r="CB32" s="663"/>
      <c r="CD32" s="658"/>
      <c r="CE32" s="659"/>
      <c r="CF32" s="607" t="s">
        <v>299</v>
      </c>
      <c r="CG32" s="608"/>
      <c r="CH32" s="608"/>
      <c r="CI32" s="608"/>
      <c r="CJ32" s="608"/>
      <c r="CK32" s="608"/>
      <c r="CL32" s="608"/>
      <c r="CM32" s="608"/>
      <c r="CN32" s="608"/>
      <c r="CO32" s="608"/>
      <c r="CP32" s="608"/>
      <c r="CQ32" s="609"/>
      <c r="CR32" s="593">
        <v>1</v>
      </c>
      <c r="CS32" s="594"/>
      <c r="CT32" s="594"/>
      <c r="CU32" s="594"/>
      <c r="CV32" s="594"/>
      <c r="CW32" s="594"/>
      <c r="CX32" s="594"/>
      <c r="CY32" s="595"/>
      <c r="CZ32" s="627">
        <v>0</v>
      </c>
      <c r="DA32" s="628"/>
      <c r="DB32" s="628"/>
      <c r="DC32" s="629"/>
      <c r="DD32" s="602">
        <v>1</v>
      </c>
      <c r="DE32" s="594"/>
      <c r="DF32" s="594"/>
      <c r="DG32" s="594"/>
      <c r="DH32" s="594"/>
      <c r="DI32" s="594"/>
      <c r="DJ32" s="594"/>
      <c r="DK32" s="595"/>
      <c r="DL32" s="602">
        <v>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1045057</v>
      </c>
      <c r="S33" s="594"/>
      <c r="T33" s="594"/>
      <c r="U33" s="594"/>
      <c r="V33" s="594"/>
      <c r="W33" s="594"/>
      <c r="X33" s="594"/>
      <c r="Y33" s="595"/>
      <c r="Z33" s="596">
        <v>9.8000000000000007</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4206050</v>
      </c>
      <c r="CS33" s="625"/>
      <c r="CT33" s="625"/>
      <c r="CU33" s="625"/>
      <c r="CV33" s="625"/>
      <c r="CW33" s="625"/>
      <c r="CX33" s="625"/>
      <c r="CY33" s="626"/>
      <c r="CZ33" s="627">
        <v>40.9</v>
      </c>
      <c r="DA33" s="628"/>
      <c r="DB33" s="628"/>
      <c r="DC33" s="629"/>
      <c r="DD33" s="602">
        <v>3522169</v>
      </c>
      <c r="DE33" s="625"/>
      <c r="DF33" s="625"/>
      <c r="DG33" s="625"/>
      <c r="DH33" s="625"/>
      <c r="DI33" s="625"/>
      <c r="DJ33" s="625"/>
      <c r="DK33" s="626"/>
      <c r="DL33" s="602">
        <v>2487423</v>
      </c>
      <c r="DM33" s="625"/>
      <c r="DN33" s="625"/>
      <c r="DO33" s="625"/>
      <c r="DP33" s="625"/>
      <c r="DQ33" s="625"/>
      <c r="DR33" s="625"/>
      <c r="DS33" s="625"/>
      <c r="DT33" s="625"/>
      <c r="DU33" s="625"/>
      <c r="DV33" s="626"/>
      <c r="DW33" s="598">
        <v>40.700000000000003</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1495827</v>
      </c>
      <c r="CS34" s="594"/>
      <c r="CT34" s="594"/>
      <c r="CU34" s="594"/>
      <c r="CV34" s="594"/>
      <c r="CW34" s="594"/>
      <c r="CX34" s="594"/>
      <c r="CY34" s="595"/>
      <c r="CZ34" s="627">
        <v>14.5</v>
      </c>
      <c r="DA34" s="628"/>
      <c r="DB34" s="628"/>
      <c r="DC34" s="629"/>
      <c r="DD34" s="602">
        <v>1152906</v>
      </c>
      <c r="DE34" s="594"/>
      <c r="DF34" s="594"/>
      <c r="DG34" s="594"/>
      <c r="DH34" s="594"/>
      <c r="DI34" s="594"/>
      <c r="DJ34" s="594"/>
      <c r="DK34" s="595"/>
      <c r="DL34" s="602">
        <v>902924</v>
      </c>
      <c r="DM34" s="594"/>
      <c r="DN34" s="594"/>
      <c r="DO34" s="594"/>
      <c r="DP34" s="594"/>
      <c r="DQ34" s="594"/>
      <c r="DR34" s="594"/>
      <c r="DS34" s="594"/>
      <c r="DT34" s="594"/>
      <c r="DU34" s="594"/>
      <c r="DV34" s="595"/>
      <c r="DW34" s="598">
        <v>14.8</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342807</v>
      </c>
      <c r="S35" s="594"/>
      <c r="T35" s="594"/>
      <c r="U35" s="594"/>
      <c r="V35" s="594"/>
      <c r="W35" s="594"/>
      <c r="X35" s="594"/>
      <c r="Y35" s="595"/>
      <c r="Z35" s="596">
        <v>3.2</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1622618</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-79534</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90237</v>
      </c>
      <c r="CS35" s="625"/>
      <c r="CT35" s="625"/>
      <c r="CU35" s="625"/>
      <c r="CV35" s="625"/>
      <c r="CW35" s="625"/>
      <c r="CX35" s="625"/>
      <c r="CY35" s="626"/>
      <c r="CZ35" s="627">
        <v>0.9</v>
      </c>
      <c r="DA35" s="628"/>
      <c r="DB35" s="628"/>
      <c r="DC35" s="629"/>
      <c r="DD35" s="602">
        <v>82375</v>
      </c>
      <c r="DE35" s="625"/>
      <c r="DF35" s="625"/>
      <c r="DG35" s="625"/>
      <c r="DH35" s="625"/>
      <c r="DI35" s="625"/>
      <c r="DJ35" s="625"/>
      <c r="DK35" s="626"/>
      <c r="DL35" s="602">
        <v>82375</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10626024</v>
      </c>
      <c r="S36" s="666"/>
      <c r="T36" s="666"/>
      <c r="U36" s="666"/>
      <c r="V36" s="666"/>
      <c r="W36" s="666"/>
      <c r="X36" s="666"/>
      <c r="Y36" s="667"/>
      <c r="Z36" s="668">
        <v>100</v>
      </c>
      <c r="AA36" s="668"/>
      <c r="AB36" s="668"/>
      <c r="AC36" s="668"/>
      <c r="AD36" s="669">
        <v>5773801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418880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-320852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1149349</v>
      </c>
      <c r="CS36" s="594"/>
      <c r="CT36" s="594"/>
      <c r="CU36" s="594"/>
      <c r="CV36" s="594"/>
      <c r="CW36" s="594"/>
      <c r="CX36" s="594"/>
      <c r="CY36" s="595"/>
      <c r="CZ36" s="627">
        <v>11.2</v>
      </c>
      <c r="DA36" s="628"/>
      <c r="DB36" s="628"/>
      <c r="DC36" s="629"/>
      <c r="DD36" s="602">
        <v>1092259</v>
      </c>
      <c r="DE36" s="594"/>
      <c r="DF36" s="594"/>
      <c r="DG36" s="594"/>
      <c r="DH36" s="594"/>
      <c r="DI36" s="594"/>
      <c r="DJ36" s="594"/>
      <c r="DK36" s="595"/>
      <c r="DL36" s="602">
        <v>757138</v>
      </c>
      <c r="DM36" s="594"/>
      <c r="DN36" s="594"/>
      <c r="DO36" s="594"/>
      <c r="DP36" s="594"/>
      <c r="DQ36" s="594"/>
      <c r="DR36" s="594"/>
      <c r="DS36" s="594"/>
      <c r="DT36" s="594"/>
      <c r="DU36" s="594"/>
      <c r="DV36" s="595"/>
      <c r="DW36" s="598">
        <v>12.4</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33295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3972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410204</v>
      </c>
      <c r="CS37" s="625"/>
      <c r="CT37" s="625"/>
      <c r="CU37" s="625"/>
      <c r="CV37" s="625"/>
      <c r="CW37" s="625"/>
      <c r="CX37" s="625"/>
      <c r="CY37" s="626"/>
      <c r="CZ37" s="627">
        <v>4</v>
      </c>
      <c r="DA37" s="628"/>
      <c r="DB37" s="628"/>
      <c r="DC37" s="629"/>
      <c r="DD37" s="602">
        <v>410204</v>
      </c>
      <c r="DE37" s="625"/>
      <c r="DF37" s="625"/>
      <c r="DG37" s="625"/>
      <c r="DH37" s="625"/>
      <c r="DI37" s="625"/>
      <c r="DJ37" s="625"/>
      <c r="DK37" s="626"/>
      <c r="DL37" s="602">
        <v>307512</v>
      </c>
      <c r="DM37" s="625"/>
      <c r="DN37" s="625"/>
      <c r="DO37" s="625"/>
      <c r="DP37" s="625"/>
      <c r="DQ37" s="625"/>
      <c r="DR37" s="625"/>
      <c r="DS37" s="625"/>
      <c r="DT37" s="625"/>
      <c r="DU37" s="625"/>
      <c r="DV37" s="626"/>
      <c r="DW37" s="598">
        <v>5</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23390</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6542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1180348</v>
      </c>
      <c r="CS38" s="594"/>
      <c r="CT38" s="594"/>
      <c r="CU38" s="594"/>
      <c r="CV38" s="594"/>
      <c r="CW38" s="594"/>
      <c r="CX38" s="594"/>
      <c r="CY38" s="595"/>
      <c r="CZ38" s="627">
        <v>11.5</v>
      </c>
      <c r="DA38" s="628"/>
      <c r="DB38" s="628"/>
      <c r="DC38" s="629"/>
      <c r="DD38" s="602">
        <v>1039337</v>
      </c>
      <c r="DE38" s="594"/>
      <c r="DF38" s="594"/>
      <c r="DG38" s="594"/>
      <c r="DH38" s="594"/>
      <c r="DI38" s="594"/>
      <c r="DJ38" s="594"/>
      <c r="DK38" s="595"/>
      <c r="DL38" s="602">
        <v>739712</v>
      </c>
      <c r="DM38" s="594"/>
      <c r="DN38" s="594"/>
      <c r="DO38" s="594"/>
      <c r="DP38" s="594"/>
      <c r="DQ38" s="594"/>
      <c r="DR38" s="594"/>
      <c r="DS38" s="594"/>
      <c r="DT38" s="594"/>
      <c r="DU38" s="594"/>
      <c r="DV38" s="595"/>
      <c r="DW38" s="598">
        <v>12.1</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13963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69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255569</v>
      </c>
      <c r="CS39" s="625"/>
      <c r="CT39" s="625"/>
      <c r="CU39" s="625"/>
      <c r="CV39" s="625"/>
      <c r="CW39" s="625"/>
      <c r="CX39" s="625"/>
      <c r="CY39" s="626"/>
      <c r="CZ39" s="627">
        <v>2.5</v>
      </c>
      <c r="DA39" s="628"/>
      <c r="DB39" s="628"/>
      <c r="DC39" s="629"/>
      <c r="DD39" s="602">
        <v>150018</v>
      </c>
      <c r="DE39" s="625"/>
      <c r="DF39" s="625"/>
      <c r="DG39" s="625"/>
      <c r="DH39" s="625"/>
      <c r="DI39" s="625"/>
      <c r="DJ39" s="625"/>
      <c r="DK39" s="626"/>
      <c r="DL39" s="602" t="s">
        <v>220</v>
      </c>
      <c r="DM39" s="625"/>
      <c r="DN39" s="625"/>
      <c r="DO39" s="625"/>
      <c r="DP39" s="625"/>
      <c r="DQ39" s="625"/>
      <c r="DR39" s="625"/>
      <c r="DS39" s="625"/>
      <c r="DT39" s="625"/>
      <c r="DU39" s="625"/>
      <c r="DV39" s="626"/>
      <c r="DW39" s="598" t="s">
        <v>220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397690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34720</v>
      </c>
      <c r="CS40" s="594"/>
      <c r="CT40" s="594"/>
      <c r="CU40" s="594"/>
      <c r="CV40" s="594"/>
      <c r="CW40" s="594"/>
      <c r="CX40" s="594"/>
      <c r="CY40" s="595"/>
      <c r="CZ40" s="627">
        <v>0.3</v>
      </c>
      <c r="DA40" s="628"/>
      <c r="DB40" s="628"/>
      <c r="DC40" s="629"/>
      <c r="DD40" s="602">
        <v>5274</v>
      </c>
      <c r="DE40" s="594"/>
      <c r="DF40" s="594"/>
      <c r="DG40" s="594"/>
      <c r="DH40" s="594"/>
      <c r="DI40" s="594"/>
      <c r="DJ40" s="594"/>
      <c r="DK40" s="595"/>
      <c r="DL40" s="602">
        <v>5274</v>
      </c>
      <c r="DM40" s="594"/>
      <c r="DN40" s="594"/>
      <c r="DO40" s="594"/>
      <c r="DP40" s="594"/>
      <c r="DQ40" s="594"/>
      <c r="DR40" s="594"/>
      <c r="DS40" s="594"/>
      <c r="DT40" s="594"/>
      <c r="DU40" s="594"/>
      <c r="DV40" s="595"/>
      <c r="DW40" s="598">
        <v>0.1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735400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303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208</v>
      </c>
      <c r="CS41" s="625"/>
      <c r="CT41" s="625"/>
      <c r="CU41" s="625"/>
      <c r="CV41" s="625"/>
      <c r="CW41" s="625"/>
      <c r="CX41" s="625"/>
      <c r="CY41" s="626"/>
      <c r="CZ41" s="627" t="s">
        <v>208</v>
      </c>
      <c r="DA41" s="628"/>
      <c r="DB41" s="628"/>
      <c r="DC41" s="629"/>
      <c r="DD41" s="602" t="s">
        <v>208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1912446</v>
      </c>
      <c r="CS42" s="594"/>
      <c r="CT42" s="594"/>
      <c r="CU42" s="594"/>
      <c r="CV42" s="594"/>
      <c r="CW42" s="594"/>
      <c r="CX42" s="594"/>
      <c r="CY42" s="595"/>
      <c r="CZ42" s="627">
        <v>18.600000000000001</v>
      </c>
      <c r="DA42" s="676"/>
      <c r="DB42" s="676"/>
      <c r="DC42" s="677"/>
      <c r="DD42" s="602">
        <v>256028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25563</v>
      </c>
      <c r="CS43" s="625"/>
      <c r="CT43" s="625"/>
      <c r="CU43" s="625"/>
      <c r="CV43" s="625"/>
      <c r="CW43" s="625"/>
      <c r="CX43" s="625"/>
      <c r="CY43" s="626"/>
      <c r="CZ43" s="627">
        <v>0.2</v>
      </c>
      <c r="DA43" s="628"/>
      <c r="DB43" s="628"/>
      <c r="DC43" s="629"/>
      <c r="DD43" s="602">
        <v>25563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287</v>
      </c>
      <c r="CE44" s="700"/>
      <c r="CF44" s="590" t="s">
        <v>335</v>
      </c>
      <c r="CG44" s="591"/>
      <c r="CH44" s="591"/>
      <c r="CI44" s="591"/>
      <c r="CJ44" s="591"/>
      <c r="CK44" s="591"/>
      <c r="CL44" s="591"/>
      <c r="CM44" s="591"/>
      <c r="CN44" s="591"/>
      <c r="CO44" s="591"/>
      <c r="CP44" s="591"/>
      <c r="CQ44" s="592"/>
      <c r="CR44" s="593">
        <v>1905842</v>
      </c>
      <c r="CS44" s="594"/>
      <c r="CT44" s="594"/>
      <c r="CU44" s="594"/>
      <c r="CV44" s="594"/>
      <c r="CW44" s="594"/>
      <c r="CX44" s="594"/>
      <c r="CY44" s="595"/>
      <c r="CZ44" s="627">
        <v>18.5</v>
      </c>
      <c r="DA44" s="676"/>
      <c r="DB44" s="676"/>
      <c r="DC44" s="677"/>
      <c r="DD44" s="602">
        <v>250713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1073406</v>
      </c>
      <c r="CS45" s="625"/>
      <c r="CT45" s="625"/>
      <c r="CU45" s="625"/>
      <c r="CV45" s="625"/>
      <c r="CW45" s="625"/>
      <c r="CX45" s="625"/>
      <c r="CY45" s="626"/>
      <c r="CZ45" s="627">
        <v>10.4</v>
      </c>
      <c r="DA45" s="628"/>
      <c r="DB45" s="628"/>
      <c r="DC45" s="629"/>
      <c r="DD45" s="602">
        <v>28007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829536</v>
      </c>
      <c r="CS46" s="594"/>
      <c r="CT46" s="594"/>
      <c r="CU46" s="594"/>
      <c r="CV46" s="594"/>
      <c r="CW46" s="594"/>
      <c r="CX46" s="594"/>
      <c r="CY46" s="595"/>
      <c r="CZ46" s="627">
        <v>8.1</v>
      </c>
      <c r="DA46" s="676"/>
      <c r="DB46" s="676"/>
      <c r="DC46" s="677"/>
      <c r="DD46" s="602">
        <v>219806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6604</v>
      </c>
      <c r="CS47" s="625"/>
      <c r="CT47" s="625"/>
      <c r="CU47" s="625"/>
      <c r="CV47" s="625"/>
      <c r="CW47" s="625"/>
      <c r="CX47" s="625"/>
      <c r="CY47" s="626"/>
      <c r="CZ47" s="627">
        <v>0.1</v>
      </c>
      <c r="DA47" s="628"/>
      <c r="DB47" s="628"/>
      <c r="DC47" s="629"/>
      <c r="DD47" s="602">
        <v>5315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76"/>
      <c r="DB48" s="676"/>
      <c r="DC48" s="677"/>
      <c r="DD48" s="602" t="s">
        <v>220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10286501</v>
      </c>
      <c r="CS49" s="661"/>
      <c r="CT49" s="661"/>
      <c r="CU49" s="661"/>
      <c r="CV49" s="661"/>
      <c r="CW49" s="661"/>
      <c r="CX49" s="661"/>
      <c r="CY49" s="688"/>
      <c r="CZ49" s="689">
        <v>100</v>
      </c>
      <c r="DA49" s="690"/>
      <c r="DB49" s="690"/>
      <c r="DC49" s="691"/>
      <c r="DD49" s="692">
        <v>6853418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9" sqref="AA9:AE9"/>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10594</v>
      </c>
      <c r="R7" s="723"/>
      <c r="S7" s="723"/>
      <c r="T7" s="723"/>
      <c r="U7" s="723"/>
      <c r="V7" s="723">
        <v>10260</v>
      </c>
      <c r="W7" s="723"/>
      <c r="X7" s="723"/>
      <c r="Y7" s="723"/>
      <c r="Z7" s="723"/>
      <c r="AA7" s="723">
        <v>335</v>
      </c>
      <c r="AB7" s="723"/>
      <c r="AC7" s="723"/>
      <c r="AD7" s="723"/>
      <c r="AE7" s="724"/>
      <c r="AF7" s="725">
        <v>173</v>
      </c>
      <c r="AG7" s="726"/>
      <c r="AH7" s="726"/>
      <c r="AI7" s="726"/>
      <c r="AJ7" s="727"/>
      <c r="AK7" s="762">
        <v>573</v>
      </c>
      <c r="AL7" s="763"/>
      <c r="AM7" s="763"/>
      <c r="AN7" s="763"/>
      <c r="AO7" s="763"/>
      <c r="AP7" s="763">
        <v>12494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227</v>
      </c>
      <c r="CI7" s="760"/>
      <c r="CJ7" s="760"/>
      <c r="CK7" s="760"/>
      <c r="CL7" s="761"/>
      <c r="CM7" s="759">
        <v>1265</v>
      </c>
      <c r="CN7" s="760"/>
      <c r="CO7" s="760"/>
      <c r="CP7" s="760"/>
      <c r="CQ7" s="761"/>
      <c r="CR7" s="759">
        <v>5</v>
      </c>
      <c r="CS7" s="760"/>
      <c r="CT7" s="760"/>
      <c r="CU7" s="760"/>
      <c r="CV7" s="761"/>
      <c r="CW7" s="759" t="s">
        <v>546</v>
      </c>
      <c r="CX7" s="760"/>
      <c r="CY7" s="760"/>
      <c r="CZ7" s="760"/>
      <c r="DA7" s="761"/>
      <c r="DB7" s="759" t="s">
        <v>546</v>
      </c>
      <c r="DC7" s="760"/>
      <c r="DD7" s="760"/>
      <c r="DE7" s="760"/>
      <c r="DF7" s="761"/>
      <c r="DG7" s="759" t="s">
        <v>546</v>
      </c>
      <c r="DH7" s="760"/>
      <c r="DI7" s="760"/>
      <c r="DJ7" s="760"/>
      <c r="DK7" s="761"/>
      <c r="DL7" s="759" t="s">
        <v>546</v>
      </c>
      <c r="DM7" s="760"/>
      <c r="DN7" s="760"/>
      <c r="DO7" s="760"/>
      <c r="DP7" s="761"/>
      <c r="DQ7" s="759" t="s">
        <v>546</v>
      </c>
      <c r="DR7" s="760"/>
      <c r="DS7" s="760"/>
      <c r="DT7" s="760"/>
      <c r="DU7" s="761"/>
      <c r="DV7" s="740"/>
      <c r="DW7" s="741"/>
      <c r="DX7" s="741"/>
      <c r="DY7" s="741"/>
      <c r="DZ7" s="742"/>
      <c r="EA7" s="205"/>
    </row>
    <row r="8" spans="1:131" s="206" customFormat="1" ht="26.25" customHeight="1" x14ac:dyDescent="0.15">
      <c r="A8" s="212">
        <v>2</v>
      </c>
      <c r="B8" s="743" t="s">
        <v>364</v>
      </c>
      <c r="C8" s="744"/>
      <c r="D8" s="744"/>
      <c r="E8" s="744"/>
      <c r="F8" s="744"/>
      <c r="G8" s="744"/>
      <c r="H8" s="744"/>
      <c r="I8" s="744"/>
      <c r="J8" s="744"/>
      <c r="K8" s="744"/>
      <c r="L8" s="744"/>
      <c r="M8" s="744"/>
      <c r="N8" s="744"/>
      <c r="O8" s="744"/>
      <c r="P8" s="745"/>
      <c r="Q8" s="746">
        <v>36</v>
      </c>
      <c r="R8" s="747"/>
      <c r="S8" s="747"/>
      <c r="T8" s="747"/>
      <c r="U8" s="747"/>
      <c r="V8" s="747">
        <v>32</v>
      </c>
      <c r="W8" s="747"/>
      <c r="X8" s="747"/>
      <c r="Y8" s="747"/>
      <c r="Z8" s="747"/>
      <c r="AA8" s="747">
        <v>5</v>
      </c>
      <c r="AB8" s="747"/>
      <c r="AC8" s="747"/>
      <c r="AD8" s="747"/>
      <c r="AE8" s="748"/>
      <c r="AF8" s="749">
        <v>5</v>
      </c>
      <c r="AG8" s="750"/>
      <c r="AH8" s="750"/>
      <c r="AI8" s="750"/>
      <c r="AJ8" s="751"/>
      <c r="AK8" s="752">
        <v>0</v>
      </c>
      <c r="AL8" s="753"/>
      <c r="AM8" s="753"/>
      <c r="AN8" s="753"/>
      <c r="AO8" s="753"/>
      <c r="AP8" s="753">
        <v>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c r="CI8" s="770"/>
      <c r="CJ8" s="770"/>
      <c r="CK8" s="770"/>
      <c r="CL8" s="771"/>
      <c r="CM8" s="769">
        <v>52</v>
      </c>
      <c r="CN8" s="770"/>
      <c r="CO8" s="770"/>
      <c r="CP8" s="770"/>
      <c r="CQ8" s="771"/>
      <c r="CR8" s="769">
        <v>60</v>
      </c>
      <c r="CS8" s="770"/>
      <c r="CT8" s="770"/>
      <c r="CU8" s="770"/>
      <c r="CV8" s="771"/>
      <c r="CW8" s="769">
        <v>5</v>
      </c>
      <c r="CX8" s="770"/>
      <c r="CY8" s="770"/>
      <c r="CZ8" s="770"/>
      <c r="DA8" s="771"/>
      <c r="DB8" s="769" t="s">
        <v>546</v>
      </c>
      <c r="DC8" s="770"/>
      <c r="DD8" s="770"/>
      <c r="DE8" s="770"/>
      <c r="DF8" s="771"/>
      <c r="DG8" s="769" t="s">
        <v>546</v>
      </c>
      <c r="DH8" s="770"/>
      <c r="DI8" s="770"/>
      <c r="DJ8" s="770"/>
      <c r="DK8" s="771"/>
      <c r="DL8" s="769" t="s">
        <v>546</v>
      </c>
      <c r="DM8" s="770"/>
      <c r="DN8" s="770"/>
      <c r="DO8" s="770"/>
      <c r="DP8" s="771"/>
      <c r="DQ8" s="769" t="s">
        <v>546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10620</v>
      </c>
      <c r="R23" s="782"/>
      <c r="S23" s="782"/>
      <c r="T23" s="782"/>
      <c r="U23" s="782"/>
      <c r="V23" s="782">
        <v>10281</v>
      </c>
      <c r="W23" s="782"/>
      <c r="X23" s="782"/>
      <c r="Y23" s="782"/>
      <c r="Z23" s="782"/>
      <c r="AA23" s="782">
        <v>340</v>
      </c>
      <c r="AB23" s="782"/>
      <c r="AC23" s="782"/>
      <c r="AD23" s="782"/>
      <c r="AE23" s="783"/>
      <c r="AF23" s="784">
        <v>178</v>
      </c>
      <c r="AG23" s="782"/>
      <c r="AH23" s="782"/>
      <c r="AI23" s="782"/>
      <c r="AJ23" s="785"/>
      <c r="AK23" s="786"/>
      <c r="AL23" s="787"/>
      <c r="AM23" s="787"/>
      <c r="AN23" s="787"/>
      <c r="AO23" s="787"/>
      <c r="AP23" s="782">
        <v>12496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531</v>
      </c>
      <c r="R28" s="811"/>
      <c r="S28" s="811"/>
      <c r="T28" s="811"/>
      <c r="U28" s="811"/>
      <c r="V28" s="811">
        <v>525</v>
      </c>
      <c r="W28" s="811"/>
      <c r="X28" s="811"/>
      <c r="Y28" s="811"/>
      <c r="Z28" s="811"/>
      <c r="AA28" s="811">
        <v>7</v>
      </c>
      <c r="AB28" s="811"/>
      <c r="AC28" s="811"/>
      <c r="AD28" s="811"/>
      <c r="AE28" s="812"/>
      <c r="AF28" s="813">
        <v>7</v>
      </c>
      <c r="AG28" s="811"/>
      <c r="AH28" s="811"/>
      <c r="AI28" s="811"/>
      <c r="AJ28" s="814"/>
      <c r="AK28" s="815">
        <v>100</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3113</v>
      </c>
      <c r="R29" s="747"/>
      <c r="S29" s="747"/>
      <c r="T29" s="747"/>
      <c r="U29" s="747"/>
      <c r="V29" s="747">
        <v>3193</v>
      </c>
      <c r="W29" s="747"/>
      <c r="X29" s="747"/>
      <c r="Y29" s="747"/>
      <c r="Z29" s="747"/>
      <c r="AA29" s="747">
        <v>-80</v>
      </c>
      <c r="AB29" s="747"/>
      <c r="AC29" s="747"/>
      <c r="AD29" s="747"/>
      <c r="AE29" s="748"/>
      <c r="AF29" s="749">
        <v>-80</v>
      </c>
      <c r="AG29" s="750"/>
      <c r="AH29" s="750"/>
      <c r="AI29" s="750"/>
      <c r="AJ29" s="751"/>
      <c r="AK29" s="818">
        <v>398</v>
      </c>
      <c r="AL29" s="819"/>
      <c r="AM29" s="819"/>
      <c r="AN29" s="819"/>
      <c r="AO29" s="819"/>
      <c r="AP29" s="819" t="s">
        <v>543</v>
      </c>
      <c r="AQ29" s="819"/>
      <c r="AR29" s="819"/>
      <c r="AS29" s="819"/>
      <c r="AT29" s="819"/>
      <c r="AU29" s="819" t="s">
        <v>543</v>
      </c>
      <c r="AV29" s="819"/>
      <c r="AW29" s="819"/>
      <c r="AX29" s="819"/>
      <c r="AY29" s="819"/>
      <c r="AZ29" s="820" t="s">
        <v>543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2412</v>
      </c>
      <c r="R30" s="747"/>
      <c r="S30" s="747"/>
      <c r="T30" s="747"/>
      <c r="U30" s="747"/>
      <c r="V30" s="747">
        <v>2355</v>
      </c>
      <c r="W30" s="747"/>
      <c r="X30" s="747"/>
      <c r="Y30" s="747"/>
      <c r="Z30" s="747"/>
      <c r="AA30" s="747">
        <v>57</v>
      </c>
      <c r="AB30" s="747"/>
      <c r="AC30" s="747"/>
      <c r="AD30" s="747"/>
      <c r="AE30" s="748"/>
      <c r="AF30" s="749">
        <v>57</v>
      </c>
      <c r="AG30" s="750"/>
      <c r="AH30" s="750"/>
      <c r="AI30" s="750"/>
      <c r="AJ30" s="751"/>
      <c r="AK30" s="818">
        <v>419</v>
      </c>
      <c r="AL30" s="819"/>
      <c r="AM30" s="819"/>
      <c r="AN30" s="819"/>
      <c r="AO30" s="819"/>
      <c r="AP30" s="819" t="s">
        <v>543</v>
      </c>
      <c r="AQ30" s="819"/>
      <c r="AR30" s="819"/>
      <c r="AS30" s="819"/>
      <c r="AT30" s="819"/>
      <c r="AU30" s="819" t="s">
        <v>543</v>
      </c>
      <c r="AV30" s="819"/>
      <c r="AW30" s="819"/>
      <c r="AX30" s="819"/>
      <c r="AY30" s="819"/>
      <c r="AZ30" s="820" t="s">
        <v>543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381</v>
      </c>
      <c r="C31" s="744"/>
      <c r="D31" s="744"/>
      <c r="E31" s="744"/>
      <c r="F31" s="744"/>
      <c r="G31" s="744"/>
      <c r="H31" s="744"/>
      <c r="I31" s="744"/>
      <c r="J31" s="744"/>
      <c r="K31" s="744"/>
      <c r="L31" s="744"/>
      <c r="M31" s="744"/>
      <c r="N31" s="744"/>
      <c r="O31" s="744"/>
      <c r="P31" s="745"/>
      <c r="Q31" s="746">
        <v>25</v>
      </c>
      <c r="R31" s="747"/>
      <c r="S31" s="747"/>
      <c r="T31" s="747"/>
      <c r="U31" s="747"/>
      <c r="V31" s="747">
        <v>25</v>
      </c>
      <c r="W31" s="747"/>
      <c r="X31" s="747"/>
      <c r="Y31" s="747"/>
      <c r="Z31" s="747"/>
      <c r="AA31" s="747">
        <v>0</v>
      </c>
      <c r="AB31" s="747"/>
      <c r="AC31" s="747"/>
      <c r="AD31" s="747"/>
      <c r="AE31" s="748"/>
      <c r="AF31" s="749" t="s">
        <v>112</v>
      </c>
      <c r="AG31" s="750"/>
      <c r="AH31" s="750"/>
      <c r="AI31" s="750"/>
      <c r="AJ31" s="751"/>
      <c r="AK31" s="818">
        <v>21</v>
      </c>
      <c r="AL31" s="819"/>
      <c r="AM31" s="819"/>
      <c r="AN31" s="819"/>
      <c r="AO31" s="819"/>
      <c r="AP31" s="819">
        <v>78</v>
      </c>
      <c r="AQ31" s="819"/>
      <c r="AR31" s="819"/>
      <c r="AS31" s="819"/>
      <c r="AT31" s="819"/>
      <c r="AU31" s="819">
        <v>55</v>
      </c>
      <c r="AV31" s="819"/>
      <c r="AW31" s="819"/>
      <c r="AX31" s="819"/>
      <c r="AY31" s="819"/>
      <c r="AZ31" s="820" t="s">
        <v>481</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2410</v>
      </c>
      <c r="R32" s="747"/>
      <c r="S32" s="747"/>
      <c r="T32" s="747"/>
      <c r="U32" s="747"/>
      <c r="V32" s="747">
        <v>2681</v>
      </c>
      <c r="W32" s="747"/>
      <c r="X32" s="747"/>
      <c r="Y32" s="747"/>
      <c r="Z32" s="747"/>
      <c r="AA32" s="747">
        <v>-271</v>
      </c>
      <c r="AB32" s="747"/>
      <c r="AC32" s="747"/>
      <c r="AD32" s="747"/>
      <c r="AE32" s="748"/>
      <c r="AF32" s="749">
        <v>61</v>
      </c>
      <c r="AG32" s="750"/>
      <c r="AH32" s="750"/>
      <c r="AI32" s="750"/>
      <c r="AJ32" s="751"/>
      <c r="AK32" s="818">
        <v>419</v>
      </c>
      <c r="AL32" s="819"/>
      <c r="AM32" s="819"/>
      <c r="AN32" s="819"/>
      <c r="AO32" s="819"/>
      <c r="AP32" s="819">
        <v>2021</v>
      </c>
      <c r="AQ32" s="819"/>
      <c r="AR32" s="819"/>
      <c r="AS32" s="819"/>
      <c r="AT32" s="819"/>
      <c r="AU32" s="819">
        <v>1028</v>
      </c>
      <c r="AV32" s="819"/>
      <c r="AW32" s="819"/>
      <c r="AX32" s="819"/>
      <c r="AY32" s="819"/>
      <c r="AZ32" s="820" t="s">
        <v>481</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521</v>
      </c>
      <c r="R33" s="747"/>
      <c r="S33" s="747"/>
      <c r="T33" s="747"/>
      <c r="U33" s="747"/>
      <c r="V33" s="747">
        <v>516</v>
      </c>
      <c r="W33" s="747"/>
      <c r="X33" s="747"/>
      <c r="Y33" s="747"/>
      <c r="Z33" s="747"/>
      <c r="AA33" s="747">
        <v>5</v>
      </c>
      <c r="AB33" s="747"/>
      <c r="AC33" s="747"/>
      <c r="AD33" s="747"/>
      <c r="AE33" s="748"/>
      <c r="AF33" s="749">
        <v>851</v>
      </c>
      <c r="AG33" s="750"/>
      <c r="AH33" s="750"/>
      <c r="AI33" s="750"/>
      <c r="AJ33" s="751"/>
      <c r="AK33" s="818">
        <v>0</v>
      </c>
      <c r="AL33" s="819"/>
      <c r="AM33" s="819"/>
      <c r="AN33" s="819"/>
      <c r="AO33" s="819"/>
      <c r="AP33" s="819">
        <v>1911</v>
      </c>
      <c r="AQ33" s="819"/>
      <c r="AR33" s="819"/>
      <c r="AS33" s="819"/>
      <c r="AT33" s="819"/>
      <c r="AU33" s="819" t="s">
        <v>562</v>
      </c>
      <c r="AV33" s="819"/>
      <c r="AW33" s="819"/>
      <c r="AX33" s="819"/>
      <c r="AY33" s="819"/>
      <c r="AZ33" s="820" t="s">
        <v>481</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385</v>
      </c>
      <c r="C34" s="744"/>
      <c r="D34" s="744"/>
      <c r="E34" s="744"/>
      <c r="F34" s="744"/>
      <c r="G34" s="744"/>
      <c r="H34" s="744"/>
      <c r="I34" s="744"/>
      <c r="J34" s="744"/>
      <c r="K34" s="744"/>
      <c r="L34" s="744"/>
      <c r="M34" s="744"/>
      <c r="N34" s="744"/>
      <c r="O34" s="744"/>
      <c r="P34" s="745"/>
      <c r="Q34" s="746">
        <v>14</v>
      </c>
      <c r="R34" s="747"/>
      <c r="S34" s="747"/>
      <c r="T34" s="747"/>
      <c r="U34" s="747"/>
      <c r="V34" s="747">
        <v>19</v>
      </c>
      <c r="W34" s="747"/>
      <c r="X34" s="747"/>
      <c r="Y34" s="747"/>
      <c r="Z34" s="747"/>
      <c r="AA34" s="747">
        <v>-5</v>
      </c>
      <c r="AB34" s="747"/>
      <c r="AC34" s="747"/>
      <c r="AD34" s="747"/>
      <c r="AE34" s="748"/>
      <c r="AF34" s="749">
        <v>1</v>
      </c>
      <c r="AG34" s="750"/>
      <c r="AH34" s="750"/>
      <c r="AI34" s="750"/>
      <c r="AJ34" s="751"/>
      <c r="AK34" s="818">
        <v>23</v>
      </c>
      <c r="AL34" s="819"/>
      <c r="AM34" s="819"/>
      <c r="AN34" s="819"/>
      <c r="AO34" s="819"/>
      <c r="AP34" s="819">
        <v>35</v>
      </c>
      <c r="AQ34" s="819"/>
      <c r="AR34" s="819"/>
      <c r="AS34" s="819"/>
      <c r="AT34" s="819"/>
      <c r="AU34" s="819">
        <v>35</v>
      </c>
      <c r="AV34" s="819"/>
      <c r="AW34" s="819"/>
      <c r="AX34" s="819"/>
      <c r="AY34" s="819"/>
      <c r="AZ34" s="820" t="s">
        <v>481</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386</v>
      </c>
      <c r="C35" s="744"/>
      <c r="D35" s="744"/>
      <c r="E35" s="744"/>
      <c r="F35" s="744"/>
      <c r="G35" s="744"/>
      <c r="H35" s="744"/>
      <c r="I35" s="744"/>
      <c r="J35" s="744"/>
      <c r="K35" s="744"/>
      <c r="L35" s="744"/>
      <c r="M35" s="744"/>
      <c r="N35" s="744"/>
      <c r="O35" s="744"/>
      <c r="P35" s="745"/>
      <c r="Q35" s="746">
        <v>50</v>
      </c>
      <c r="R35" s="747"/>
      <c r="S35" s="747"/>
      <c r="T35" s="747"/>
      <c r="U35" s="747"/>
      <c r="V35" s="747">
        <v>38</v>
      </c>
      <c r="W35" s="747"/>
      <c r="X35" s="747"/>
      <c r="Y35" s="747"/>
      <c r="Z35" s="747"/>
      <c r="AA35" s="747">
        <v>12</v>
      </c>
      <c r="AB35" s="747"/>
      <c r="AC35" s="747"/>
      <c r="AD35" s="747"/>
      <c r="AE35" s="748"/>
      <c r="AF35" s="749">
        <v>4</v>
      </c>
      <c r="AG35" s="750"/>
      <c r="AH35" s="750"/>
      <c r="AI35" s="750"/>
      <c r="AJ35" s="751"/>
      <c r="AK35" s="818">
        <v>14</v>
      </c>
      <c r="AL35" s="819"/>
      <c r="AM35" s="819"/>
      <c r="AN35" s="819"/>
      <c r="AO35" s="819"/>
      <c r="AP35" s="819">
        <v>342</v>
      </c>
      <c r="AQ35" s="819"/>
      <c r="AR35" s="819"/>
      <c r="AS35" s="819"/>
      <c r="AT35" s="819"/>
      <c r="AU35" s="819">
        <v>185</v>
      </c>
      <c r="AV35" s="819"/>
      <c r="AW35" s="819"/>
      <c r="AX35" s="819"/>
      <c r="AY35" s="819"/>
      <c r="AZ35" s="820" t="s">
        <v>481</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388</v>
      </c>
      <c r="C36" s="744"/>
      <c r="D36" s="744"/>
      <c r="E36" s="744"/>
      <c r="F36" s="744"/>
      <c r="G36" s="744"/>
      <c r="H36" s="744"/>
      <c r="I36" s="744"/>
      <c r="J36" s="744"/>
      <c r="K36" s="744"/>
      <c r="L36" s="744"/>
      <c r="M36" s="744"/>
      <c r="N36" s="744"/>
      <c r="O36" s="744"/>
      <c r="P36" s="745"/>
      <c r="Q36" s="746">
        <v>42</v>
      </c>
      <c r="R36" s="747"/>
      <c r="S36" s="747"/>
      <c r="T36" s="747"/>
      <c r="U36" s="747"/>
      <c r="V36" s="747">
        <v>40</v>
      </c>
      <c r="W36" s="747"/>
      <c r="X36" s="747"/>
      <c r="Y36" s="747"/>
      <c r="Z36" s="747"/>
      <c r="AA36" s="747">
        <v>2</v>
      </c>
      <c r="AB36" s="747"/>
      <c r="AC36" s="747"/>
      <c r="AD36" s="747"/>
      <c r="AE36" s="748"/>
      <c r="AF36" s="749">
        <v>2</v>
      </c>
      <c r="AG36" s="750"/>
      <c r="AH36" s="750"/>
      <c r="AI36" s="750"/>
      <c r="AJ36" s="751"/>
      <c r="AK36" s="818">
        <v>9</v>
      </c>
      <c r="AL36" s="819"/>
      <c r="AM36" s="819"/>
      <c r="AN36" s="819"/>
      <c r="AO36" s="819"/>
      <c r="AP36" s="819">
        <v>105</v>
      </c>
      <c r="AQ36" s="819"/>
      <c r="AR36" s="819"/>
      <c r="AS36" s="819"/>
      <c r="AT36" s="819"/>
      <c r="AU36" s="819">
        <v>83</v>
      </c>
      <c r="AV36" s="819"/>
      <c r="AW36" s="819"/>
      <c r="AX36" s="819"/>
      <c r="AY36" s="819"/>
      <c r="AZ36" s="820" t="s">
        <v>481</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903</v>
      </c>
      <c r="AG63" s="830"/>
      <c r="AH63" s="830"/>
      <c r="AI63" s="830"/>
      <c r="AJ63" s="831"/>
      <c r="AK63" s="832"/>
      <c r="AL63" s="827"/>
      <c r="AM63" s="827"/>
      <c r="AN63" s="827"/>
      <c r="AO63" s="827"/>
      <c r="AP63" s="830">
        <v>4491</v>
      </c>
      <c r="AQ63" s="830"/>
      <c r="AR63" s="830"/>
      <c r="AS63" s="830"/>
      <c r="AT63" s="830"/>
      <c r="AU63" s="830">
        <v>1386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547</v>
      </c>
      <c r="C68" s="858"/>
      <c r="D68" s="858"/>
      <c r="E68" s="858"/>
      <c r="F68" s="858"/>
      <c r="G68" s="858"/>
      <c r="H68" s="858"/>
      <c r="I68" s="858"/>
      <c r="J68" s="858"/>
      <c r="K68" s="858"/>
      <c r="L68" s="858"/>
      <c r="M68" s="858"/>
      <c r="N68" s="858"/>
      <c r="O68" s="858"/>
      <c r="P68" s="859"/>
      <c r="Q68" s="860">
        <v>9277</v>
      </c>
      <c r="R68" s="854"/>
      <c r="S68" s="854"/>
      <c r="T68" s="854"/>
      <c r="U68" s="854"/>
      <c r="V68" s="854">
        <v>7391</v>
      </c>
      <c r="W68" s="854"/>
      <c r="X68" s="854"/>
      <c r="Y68" s="854"/>
      <c r="Z68" s="854"/>
      <c r="AA68" s="854">
        <v>1886</v>
      </c>
      <c r="AB68" s="854"/>
      <c r="AC68" s="854"/>
      <c r="AD68" s="854"/>
      <c r="AE68" s="854"/>
      <c r="AF68" s="854">
        <v>1886</v>
      </c>
      <c r="AG68" s="854"/>
      <c r="AH68" s="854"/>
      <c r="AI68" s="854"/>
      <c r="AJ68" s="854"/>
      <c r="AK68" s="854">
        <v>0</v>
      </c>
      <c r="AL68" s="854"/>
      <c r="AM68" s="854"/>
      <c r="AN68" s="854"/>
      <c r="AO68" s="854"/>
      <c r="AP68" s="854">
        <v>0</v>
      </c>
      <c r="AQ68" s="854"/>
      <c r="AR68" s="854"/>
      <c r="AS68" s="854"/>
      <c r="AT68" s="854"/>
      <c r="AU68" s="854">
        <v>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548</v>
      </c>
      <c r="C69" s="862"/>
      <c r="D69" s="862"/>
      <c r="E69" s="862"/>
      <c r="F69" s="862"/>
      <c r="G69" s="862"/>
      <c r="H69" s="862"/>
      <c r="I69" s="862"/>
      <c r="J69" s="862"/>
      <c r="K69" s="862"/>
      <c r="L69" s="862"/>
      <c r="M69" s="862"/>
      <c r="N69" s="862"/>
      <c r="O69" s="862"/>
      <c r="P69" s="863"/>
      <c r="Q69" s="864">
        <v>344</v>
      </c>
      <c r="R69" s="819"/>
      <c r="S69" s="819"/>
      <c r="T69" s="819"/>
      <c r="U69" s="819"/>
      <c r="V69" s="819">
        <v>309</v>
      </c>
      <c r="W69" s="819"/>
      <c r="X69" s="819"/>
      <c r="Y69" s="819"/>
      <c r="Z69" s="819"/>
      <c r="AA69" s="819">
        <v>35</v>
      </c>
      <c r="AB69" s="819"/>
      <c r="AC69" s="819"/>
      <c r="AD69" s="819"/>
      <c r="AE69" s="819"/>
      <c r="AF69" s="819">
        <v>30</v>
      </c>
      <c r="AG69" s="819"/>
      <c r="AH69" s="819"/>
      <c r="AI69" s="819"/>
      <c r="AJ69" s="819"/>
      <c r="AK69" s="819">
        <v>43</v>
      </c>
      <c r="AL69" s="819"/>
      <c r="AM69" s="819"/>
      <c r="AN69" s="819"/>
      <c r="AO69" s="819"/>
      <c r="AP69" s="819">
        <v>0</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549</v>
      </c>
      <c r="C70" s="862"/>
      <c r="D70" s="862"/>
      <c r="E70" s="862"/>
      <c r="F70" s="862"/>
      <c r="G70" s="862"/>
      <c r="H70" s="862"/>
      <c r="I70" s="862"/>
      <c r="J70" s="862"/>
      <c r="K70" s="862"/>
      <c r="L70" s="862"/>
      <c r="M70" s="862"/>
      <c r="N70" s="862"/>
      <c r="O70" s="862"/>
      <c r="P70" s="863"/>
      <c r="Q70" s="864">
        <v>339</v>
      </c>
      <c r="R70" s="819"/>
      <c r="S70" s="819"/>
      <c r="T70" s="819"/>
      <c r="U70" s="819"/>
      <c r="V70" s="819">
        <v>337</v>
      </c>
      <c r="W70" s="819"/>
      <c r="X70" s="819"/>
      <c r="Y70" s="819"/>
      <c r="Z70" s="819"/>
      <c r="AA70" s="819">
        <v>3</v>
      </c>
      <c r="AB70" s="819"/>
      <c r="AC70" s="819"/>
      <c r="AD70" s="819"/>
      <c r="AE70" s="819"/>
      <c r="AF70" s="819">
        <v>3</v>
      </c>
      <c r="AG70" s="819"/>
      <c r="AH70" s="819"/>
      <c r="AI70" s="819"/>
      <c r="AJ70" s="819"/>
      <c r="AK70" s="819" t="s">
        <v>562</v>
      </c>
      <c r="AL70" s="819"/>
      <c r="AM70" s="819"/>
      <c r="AN70" s="819"/>
      <c r="AO70" s="819"/>
      <c r="AP70" s="819">
        <v>282</v>
      </c>
      <c r="AQ70" s="819"/>
      <c r="AR70" s="819"/>
      <c r="AS70" s="819"/>
      <c r="AT70" s="819"/>
      <c r="AU70" s="819">
        <v>50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550</v>
      </c>
      <c r="C71" s="862"/>
      <c r="D71" s="862"/>
      <c r="E71" s="862"/>
      <c r="F71" s="862"/>
      <c r="G71" s="862"/>
      <c r="H71" s="862"/>
      <c r="I71" s="862"/>
      <c r="J71" s="862"/>
      <c r="K71" s="862"/>
      <c r="L71" s="862"/>
      <c r="M71" s="862"/>
      <c r="N71" s="862"/>
      <c r="O71" s="862"/>
      <c r="P71" s="863"/>
      <c r="Q71" s="864">
        <v>471</v>
      </c>
      <c r="R71" s="819"/>
      <c r="S71" s="819"/>
      <c r="T71" s="819"/>
      <c r="U71" s="819"/>
      <c r="V71" s="819">
        <v>455</v>
      </c>
      <c r="W71" s="819"/>
      <c r="X71" s="819"/>
      <c r="Y71" s="819"/>
      <c r="Z71" s="819"/>
      <c r="AA71" s="819">
        <v>15</v>
      </c>
      <c r="AB71" s="819"/>
      <c r="AC71" s="819"/>
      <c r="AD71" s="819"/>
      <c r="AE71" s="819"/>
      <c r="AF71" s="819">
        <v>15</v>
      </c>
      <c r="AG71" s="819"/>
      <c r="AH71" s="819"/>
      <c r="AI71" s="819"/>
      <c r="AJ71" s="819"/>
      <c r="AK71" s="819">
        <v>41</v>
      </c>
      <c r="AL71" s="819"/>
      <c r="AM71" s="819"/>
      <c r="AN71" s="819"/>
      <c r="AO71" s="819"/>
      <c r="AP71" s="819">
        <v>1583</v>
      </c>
      <c r="AQ71" s="819"/>
      <c r="AR71" s="819"/>
      <c r="AS71" s="819"/>
      <c r="AT71" s="819"/>
      <c r="AU71" s="819">
        <v>1353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551</v>
      </c>
      <c r="C72" s="862"/>
      <c r="D72" s="862"/>
      <c r="E72" s="862"/>
      <c r="F72" s="862"/>
      <c r="G72" s="862"/>
      <c r="H72" s="862"/>
      <c r="I72" s="862"/>
      <c r="J72" s="862"/>
      <c r="K72" s="862"/>
      <c r="L72" s="862"/>
      <c r="M72" s="862"/>
      <c r="N72" s="862"/>
      <c r="O72" s="862"/>
      <c r="P72" s="863"/>
      <c r="Q72" s="864">
        <v>126</v>
      </c>
      <c r="R72" s="819"/>
      <c r="S72" s="819"/>
      <c r="T72" s="819"/>
      <c r="U72" s="819"/>
      <c r="V72" s="819">
        <v>124</v>
      </c>
      <c r="W72" s="819"/>
      <c r="X72" s="819"/>
      <c r="Y72" s="819"/>
      <c r="Z72" s="819"/>
      <c r="AA72" s="819">
        <v>2</v>
      </c>
      <c r="AB72" s="819"/>
      <c r="AC72" s="819"/>
      <c r="AD72" s="819"/>
      <c r="AE72" s="819"/>
      <c r="AF72" s="819">
        <v>2</v>
      </c>
      <c r="AG72" s="819"/>
      <c r="AH72" s="819"/>
      <c r="AI72" s="819"/>
      <c r="AJ72" s="819"/>
      <c r="AK72" s="819">
        <v>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552</v>
      </c>
      <c r="C73" s="862"/>
      <c r="D73" s="862"/>
      <c r="E73" s="862"/>
      <c r="F73" s="862"/>
      <c r="G73" s="862"/>
      <c r="H73" s="862"/>
      <c r="I73" s="862"/>
      <c r="J73" s="862"/>
      <c r="K73" s="862"/>
      <c r="L73" s="862"/>
      <c r="M73" s="862"/>
      <c r="N73" s="862"/>
      <c r="O73" s="862"/>
      <c r="P73" s="863"/>
      <c r="Q73" s="864">
        <v>153</v>
      </c>
      <c r="R73" s="819"/>
      <c r="S73" s="819"/>
      <c r="T73" s="819"/>
      <c r="U73" s="819"/>
      <c r="V73" s="819">
        <v>149</v>
      </c>
      <c r="W73" s="819"/>
      <c r="X73" s="819"/>
      <c r="Y73" s="819"/>
      <c r="Z73" s="819"/>
      <c r="AA73" s="819">
        <v>4</v>
      </c>
      <c r="AB73" s="819"/>
      <c r="AC73" s="819"/>
      <c r="AD73" s="819"/>
      <c r="AE73" s="819"/>
      <c r="AF73" s="819">
        <v>4</v>
      </c>
      <c r="AG73" s="819"/>
      <c r="AH73" s="819"/>
      <c r="AI73" s="819"/>
      <c r="AJ73" s="819"/>
      <c r="AK73" s="819">
        <v>0</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553</v>
      </c>
      <c r="C74" s="862"/>
      <c r="D74" s="862"/>
      <c r="E74" s="862"/>
      <c r="F74" s="862"/>
      <c r="G74" s="862"/>
      <c r="H74" s="862"/>
      <c r="I74" s="862"/>
      <c r="J74" s="862"/>
      <c r="K74" s="862"/>
      <c r="L74" s="862"/>
      <c r="M74" s="862"/>
      <c r="N74" s="862"/>
      <c r="O74" s="862"/>
      <c r="P74" s="863"/>
      <c r="Q74" s="864">
        <v>388</v>
      </c>
      <c r="R74" s="819"/>
      <c r="S74" s="819"/>
      <c r="T74" s="819"/>
      <c r="U74" s="819"/>
      <c r="V74" s="819">
        <v>382</v>
      </c>
      <c r="W74" s="819"/>
      <c r="X74" s="819"/>
      <c r="Y74" s="819"/>
      <c r="Z74" s="819"/>
      <c r="AA74" s="819">
        <v>33</v>
      </c>
      <c r="AB74" s="819"/>
      <c r="AC74" s="819"/>
      <c r="AD74" s="819"/>
      <c r="AE74" s="819"/>
      <c r="AF74" s="819">
        <v>33</v>
      </c>
      <c r="AG74" s="819"/>
      <c r="AH74" s="819"/>
      <c r="AI74" s="819"/>
      <c r="AJ74" s="819"/>
      <c r="AK74" s="819" t="s">
        <v>562</v>
      </c>
      <c r="AL74" s="819"/>
      <c r="AM74" s="819"/>
      <c r="AN74" s="819"/>
      <c r="AO74" s="819"/>
      <c r="AP74" s="819">
        <v>649</v>
      </c>
      <c r="AQ74" s="819"/>
      <c r="AR74" s="819"/>
      <c r="AS74" s="819"/>
      <c r="AT74" s="819"/>
      <c r="AU74" s="819">
        <v>51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554</v>
      </c>
      <c r="C75" s="862"/>
      <c r="D75" s="862"/>
      <c r="E75" s="862"/>
      <c r="F75" s="862"/>
      <c r="G75" s="862"/>
      <c r="H75" s="862"/>
      <c r="I75" s="862"/>
      <c r="J75" s="862"/>
      <c r="K75" s="862"/>
      <c r="L75" s="862"/>
      <c r="M75" s="862"/>
      <c r="N75" s="862"/>
      <c r="O75" s="862"/>
      <c r="P75" s="863"/>
      <c r="Q75" s="867">
        <v>42</v>
      </c>
      <c r="R75" s="868"/>
      <c r="S75" s="868"/>
      <c r="T75" s="868"/>
      <c r="U75" s="818"/>
      <c r="V75" s="869">
        <v>39</v>
      </c>
      <c r="W75" s="868"/>
      <c r="X75" s="868"/>
      <c r="Y75" s="868"/>
      <c r="Z75" s="818"/>
      <c r="AA75" s="869">
        <v>3</v>
      </c>
      <c r="AB75" s="868"/>
      <c r="AC75" s="868"/>
      <c r="AD75" s="868"/>
      <c r="AE75" s="818"/>
      <c r="AF75" s="869">
        <v>3</v>
      </c>
      <c r="AG75" s="868"/>
      <c r="AH75" s="868"/>
      <c r="AI75" s="868"/>
      <c r="AJ75" s="818"/>
      <c r="AK75" s="869">
        <v>0</v>
      </c>
      <c r="AL75" s="868"/>
      <c r="AM75" s="868"/>
      <c r="AN75" s="868"/>
      <c r="AO75" s="818"/>
      <c r="AP75" s="869">
        <v>0</v>
      </c>
      <c r="AQ75" s="868"/>
      <c r="AR75" s="868"/>
      <c r="AS75" s="868"/>
      <c r="AT75" s="818"/>
      <c r="AU75" s="869">
        <v>0</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555</v>
      </c>
      <c r="C76" s="862"/>
      <c r="D76" s="862"/>
      <c r="E76" s="862"/>
      <c r="F76" s="862"/>
      <c r="G76" s="862"/>
      <c r="H76" s="862"/>
      <c r="I76" s="862"/>
      <c r="J76" s="862"/>
      <c r="K76" s="862"/>
      <c r="L76" s="862"/>
      <c r="M76" s="862"/>
      <c r="N76" s="862"/>
      <c r="O76" s="862"/>
      <c r="P76" s="863"/>
      <c r="Q76" s="867">
        <v>8</v>
      </c>
      <c r="R76" s="868"/>
      <c r="S76" s="868"/>
      <c r="T76" s="868"/>
      <c r="U76" s="818"/>
      <c r="V76" s="869">
        <v>8</v>
      </c>
      <c r="W76" s="868"/>
      <c r="X76" s="868"/>
      <c r="Y76" s="868"/>
      <c r="Z76" s="818"/>
      <c r="AA76" s="869">
        <v>1</v>
      </c>
      <c r="AB76" s="868"/>
      <c r="AC76" s="868"/>
      <c r="AD76" s="868"/>
      <c r="AE76" s="818"/>
      <c r="AF76" s="869">
        <v>1</v>
      </c>
      <c r="AG76" s="868"/>
      <c r="AH76" s="868"/>
      <c r="AI76" s="868"/>
      <c r="AJ76" s="818"/>
      <c r="AK76" s="869">
        <v>0</v>
      </c>
      <c r="AL76" s="868"/>
      <c r="AM76" s="868"/>
      <c r="AN76" s="868"/>
      <c r="AO76" s="818"/>
      <c r="AP76" s="869">
        <v>0</v>
      </c>
      <c r="AQ76" s="868"/>
      <c r="AR76" s="868"/>
      <c r="AS76" s="868"/>
      <c r="AT76" s="818"/>
      <c r="AU76" s="869">
        <v>0</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556</v>
      </c>
      <c r="C77" s="862"/>
      <c r="D77" s="862"/>
      <c r="E77" s="862"/>
      <c r="F77" s="862"/>
      <c r="G77" s="862"/>
      <c r="H77" s="862"/>
      <c r="I77" s="862"/>
      <c r="J77" s="862"/>
      <c r="K77" s="862"/>
      <c r="L77" s="862"/>
      <c r="M77" s="862"/>
      <c r="N77" s="862"/>
      <c r="O77" s="862"/>
      <c r="P77" s="863"/>
      <c r="Q77" s="867">
        <v>64</v>
      </c>
      <c r="R77" s="868"/>
      <c r="S77" s="868"/>
      <c r="T77" s="868"/>
      <c r="U77" s="818"/>
      <c r="V77" s="869">
        <v>62</v>
      </c>
      <c r="W77" s="868"/>
      <c r="X77" s="868"/>
      <c r="Y77" s="868"/>
      <c r="Z77" s="818"/>
      <c r="AA77" s="869">
        <v>7</v>
      </c>
      <c r="AB77" s="868"/>
      <c r="AC77" s="868"/>
      <c r="AD77" s="868"/>
      <c r="AE77" s="818"/>
      <c r="AF77" s="869">
        <v>7</v>
      </c>
      <c r="AG77" s="868"/>
      <c r="AH77" s="868"/>
      <c r="AI77" s="868"/>
      <c r="AJ77" s="818"/>
      <c r="AK77" s="869" t="s">
        <v>562</v>
      </c>
      <c r="AL77" s="868"/>
      <c r="AM77" s="868"/>
      <c r="AN77" s="868"/>
      <c r="AO77" s="818"/>
      <c r="AP77" s="869">
        <v>0</v>
      </c>
      <c r="AQ77" s="868"/>
      <c r="AR77" s="868"/>
      <c r="AS77" s="868"/>
      <c r="AT77" s="818"/>
      <c r="AU77" s="869">
        <v>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557</v>
      </c>
      <c r="C78" s="862"/>
      <c r="D78" s="862"/>
      <c r="E78" s="862"/>
      <c r="F78" s="862"/>
      <c r="G78" s="862"/>
      <c r="H78" s="862"/>
      <c r="I78" s="862"/>
      <c r="J78" s="862"/>
      <c r="K78" s="862"/>
      <c r="L78" s="862"/>
      <c r="M78" s="862"/>
      <c r="N78" s="862"/>
      <c r="O78" s="862"/>
      <c r="P78" s="863"/>
      <c r="Q78" s="864">
        <v>157</v>
      </c>
      <c r="R78" s="819"/>
      <c r="S78" s="819"/>
      <c r="T78" s="819"/>
      <c r="U78" s="819"/>
      <c r="V78" s="819">
        <v>128</v>
      </c>
      <c r="W78" s="819"/>
      <c r="X78" s="819"/>
      <c r="Y78" s="819"/>
      <c r="Z78" s="819"/>
      <c r="AA78" s="819">
        <v>29</v>
      </c>
      <c r="AB78" s="819"/>
      <c r="AC78" s="819"/>
      <c r="AD78" s="819"/>
      <c r="AE78" s="819"/>
      <c r="AF78" s="819">
        <v>29</v>
      </c>
      <c r="AG78" s="819"/>
      <c r="AH78" s="819"/>
      <c r="AI78" s="819"/>
      <c r="AJ78" s="819"/>
      <c r="AK78" s="819">
        <v>0</v>
      </c>
      <c r="AL78" s="819"/>
      <c r="AM78" s="819"/>
      <c r="AN78" s="819"/>
      <c r="AO78" s="819"/>
      <c r="AP78" s="819">
        <v>0</v>
      </c>
      <c r="AQ78" s="819"/>
      <c r="AR78" s="819"/>
      <c r="AS78" s="819"/>
      <c r="AT78" s="819"/>
      <c r="AU78" s="819">
        <v>0</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558</v>
      </c>
      <c r="C79" s="862"/>
      <c r="D79" s="862"/>
      <c r="E79" s="862"/>
      <c r="F79" s="862"/>
      <c r="G79" s="862"/>
      <c r="H79" s="862"/>
      <c r="I79" s="862"/>
      <c r="J79" s="862"/>
      <c r="K79" s="862"/>
      <c r="L79" s="862"/>
      <c r="M79" s="862"/>
      <c r="N79" s="862"/>
      <c r="O79" s="862"/>
      <c r="P79" s="863"/>
      <c r="Q79" s="864">
        <v>940</v>
      </c>
      <c r="R79" s="819"/>
      <c r="S79" s="819"/>
      <c r="T79" s="819"/>
      <c r="U79" s="819"/>
      <c r="V79" s="819">
        <v>934</v>
      </c>
      <c r="W79" s="819"/>
      <c r="X79" s="819"/>
      <c r="Y79" s="819"/>
      <c r="Z79" s="819"/>
      <c r="AA79" s="819">
        <v>6</v>
      </c>
      <c r="AB79" s="819"/>
      <c r="AC79" s="819"/>
      <c r="AD79" s="819"/>
      <c r="AE79" s="819"/>
      <c r="AF79" s="819">
        <v>6</v>
      </c>
      <c r="AG79" s="819"/>
      <c r="AH79" s="819"/>
      <c r="AI79" s="819"/>
      <c r="AJ79" s="819"/>
      <c r="AK79" s="819">
        <v>0</v>
      </c>
      <c r="AL79" s="819"/>
      <c r="AM79" s="819"/>
      <c r="AN79" s="819"/>
      <c r="AO79" s="819"/>
      <c r="AP79" s="819">
        <v>0</v>
      </c>
      <c r="AQ79" s="819"/>
      <c r="AR79" s="819"/>
      <c r="AS79" s="819"/>
      <c r="AT79" s="819"/>
      <c r="AU79" s="819">
        <v>0</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559</v>
      </c>
      <c r="C80" s="862"/>
      <c r="D80" s="862"/>
      <c r="E80" s="862"/>
      <c r="F80" s="862"/>
      <c r="G80" s="862"/>
      <c r="H80" s="862"/>
      <c r="I80" s="862"/>
      <c r="J80" s="862"/>
      <c r="K80" s="862"/>
      <c r="L80" s="862"/>
      <c r="M80" s="862"/>
      <c r="N80" s="862"/>
      <c r="O80" s="862"/>
      <c r="P80" s="863"/>
      <c r="Q80" s="864">
        <v>135517</v>
      </c>
      <c r="R80" s="819"/>
      <c r="S80" s="819"/>
      <c r="T80" s="819"/>
      <c r="U80" s="819"/>
      <c r="V80" s="819">
        <v>131403</v>
      </c>
      <c r="W80" s="819"/>
      <c r="X80" s="819"/>
      <c r="Y80" s="819"/>
      <c r="Z80" s="819"/>
      <c r="AA80" s="819">
        <v>4114</v>
      </c>
      <c r="AB80" s="819"/>
      <c r="AC80" s="819"/>
      <c r="AD80" s="819"/>
      <c r="AE80" s="819"/>
      <c r="AF80" s="819">
        <v>4114</v>
      </c>
      <c r="AG80" s="819"/>
      <c r="AH80" s="819"/>
      <c r="AI80" s="819"/>
      <c r="AJ80" s="819"/>
      <c r="AK80" s="819">
        <v>909</v>
      </c>
      <c r="AL80" s="819"/>
      <c r="AM80" s="819"/>
      <c r="AN80" s="819"/>
      <c r="AO80" s="819"/>
      <c r="AP80" s="819" t="s">
        <v>562</v>
      </c>
      <c r="AQ80" s="819"/>
      <c r="AR80" s="819"/>
      <c r="AS80" s="819"/>
      <c r="AT80" s="819"/>
      <c r="AU80" s="819">
        <v>0</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560</v>
      </c>
      <c r="C81" s="862"/>
      <c r="D81" s="862"/>
      <c r="E81" s="862"/>
      <c r="F81" s="862"/>
      <c r="G81" s="862"/>
      <c r="H81" s="862"/>
      <c r="I81" s="862"/>
      <c r="J81" s="862"/>
      <c r="K81" s="862"/>
      <c r="L81" s="862"/>
      <c r="M81" s="862"/>
      <c r="N81" s="862"/>
      <c r="O81" s="862"/>
      <c r="P81" s="863"/>
      <c r="Q81" s="864">
        <v>335</v>
      </c>
      <c r="R81" s="819"/>
      <c r="S81" s="819"/>
      <c r="T81" s="819"/>
      <c r="U81" s="819"/>
      <c r="V81" s="819">
        <v>312</v>
      </c>
      <c r="W81" s="819"/>
      <c r="X81" s="819"/>
      <c r="Y81" s="819"/>
      <c r="Z81" s="819"/>
      <c r="AA81" s="819">
        <v>23</v>
      </c>
      <c r="AB81" s="819"/>
      <c r="AC81" s="819"/>
      <c r="AD81" s="819"/>
      <c r="AE81" s="819"/>
      <c r="AF81" s="819">
        <v>23</v>
      </c>
      <c r="AG81" s="819"/>
      <c r="AH81" s="819"/>
      <c r="AI81" s="819"/>
      <c r="AJ81" s="819"/>
      <c r="AK81" s="819">
        <v>11</v>
      </c>
      <c r="AL81" s="819"/>
      <c r="AM81" s="819"/>
      <c r="AN81" s="819"/>
      <c r="AO81" s="819"/>
      <c r="AP81" s="819">
        <v>0</v>
      </c>
      <c r="AQ81" s="819"/>
      <c r="AR81" s="819"/>
      <c r="AS81" s="819"/>
      <c r="AT81" s="819"/>
      <c r="AU81" s="819">
        <v>0</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561</v>
      </c>
      <c r="C82" s="862"/>
      <c r="D82" s="862"/>
      <c r="E82" s="862"/>
      <c r="F82" s="862"/>
      <c r="G82" s="862"/>
      <c r="H82" s="862"/>
      <c r="I82" s="862"/>
      <c r="J82" s="862"/>
      <c r="K82" s="862"/>
      <c r="L82" s="862"/>
      <c r="M82" s="862"/>
      <c r="N82" s="862"/>
      <c r="O82" s="862"/>
      <c r="P82" s="863"/>
      <c r="Q82" s="864">
        <v>143</v>
      </c>
      <c r="R82" s="819"/>
      <c r="S82" s="819"/>
      <c r="T82" s="819"/>
      <c r="U82" s="819"/>
      <c r="V82" s="819">
        <v>143</v>
      </c>
      <c r="W82" s="819"/>
      <c r="X82" s="819"/>
      <c r="Y82" s="819"/>
      <c r="Z82" s="819"/>
      <c r="AA82" s="819">
        <v>0</v>
      </c>
      <c r="AB82" s="819"/>
      <c r="AC82" s="819"/>
      <c r="AD82" s="819"/>
      <c r="AE82" s="819"/>
      <c r="AF82" s="819">
        <v>0</v>
      </c>
      <c r="AG82" s="819"/>
      <c r="AH82" s="819"/>
      <c r="AI82" s="819"/>
      <c r="AJ82" s="819"/>
      <c r="AK82" s="819">
        <v>0</v>
      </c>
      <c r="AL82" s="819"/>
      <c r="AM82" s="819"/>
      <c r="AN82" s="819"/>
      <c r="AO82" s="819"/>
      <c r="AP82" s="819">
        <v>0</v>
      </c>
      <c r="AQ82" s="819"/>
      <c r="AR82" s="819"/>
      <c r="AS82" s="819"/>
      <c r="AT82" s="819"/>
      <c r="AU82" s="819">
        <v>0</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6155</v>
      </c>
      <c r="AG88" s="830"/>
      <c r="AH88" s="830"/>
      <c r="AI88" s="830"/>
      <c r="AJ88" s="830"/>
      <c r="AK88" s="827"/>
      <c r="AL88" s="827"/>
      <c r="AM88" s="827"/>
      <c r="AN88" s="827"/>
      <c r="AO88" s="827"/>
      <c r="AP88" s="830">
        <v>2513</v>
      </c>
      <c r="AQ88" s="830"/>
      <c r="AR88" s="830"/>
      <c r="AS88" s="830"/>
      <c r="AT88" s="830"/>
      <c r="AU88" s="830">
        <v>1455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65</v>
      </c>
      <c r="CS102" s="838"/>
      <c r="CT102" s="838"/>
      <c r="CU102" s="838"/>
      <c r="CV102" s="881"/>
      <c r="CW102" s="880">
        <v>5</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x14ac:dyDescent="0.15">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1116166</v>
      </c>
      <c r="AB110" s="890"/>
      <c r="AC110" s="890"/>
      <c r="AD110" s="890"/>
      <c r="AE110" s="891"/>
      <c r="AF110" s="892">
        <v>1133030</v>
      </c>
      <c r="AG110" s="890"/>
      <c r="AH110" s="890"/>
      <c r="AI110" s="890"/>
      <c r="AJ110" s="891"/>
      <c r="AK110" s="892">
        <v>1169761</v>
      </c>
      <c r="AL110" s="890"/>
      <c r="AM110" s="890"/>
      <c r="AN110" s="890"/>
      <c r="AO110" s="891"/>
      <c r="AP110" s="893">
        <v>23.2</v>
      </c>
      <c r="AQ110" s="894"/>
      <c r="AR110" s="894"/>
      <c r="AS110" s="894"/>
      <c r="AT110" s="895"/>
      <c r="AU110" s="896" t="s">
        <v>60</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12180221</v>
      </c>
      <c r="BR110" s="927"/>
      <c r="BS110" s="927"/>
      <c r="BT110" s="927"/>
      <c r="BU110" s="927"/>
      <c r="BV110" s="927">
        <v>12483111</v>
      </c>
      <c r="BW110" s="927"/>
      <c r="BX110" s="927"/>
      <c r="BY110" s="927"/>
      <c r="BZ110" s="927"/>
      <c r="CA110" s="927">
        <v>12496293</v>
      </c>
      <c r="CB110" s="927"/>
      <c r="CC110" s="927"/>
      <c r="CD110" s="927"/>
      <c r="CE110" s="927"/>
      <c r="CF110" s="941">
        <v>247.8</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6441</v>
      </c>
      <c r="BR111" s="920"/>
      <c r="BS111" s="920"/>
      <c r="BT111" s="920"/>
      <c r="BU111" s="920"/>
      <c r="BV111" s="920">
        <v>5605</v>
      </c>
      <c r="BW111" s="920"/>
      <c r="BX111" s="920"/>
      <c r="BY111" s="920"/>
      <c r="BZ111" s="920"/>
      <c r="CA111" s="920">
        <v>1870</v>
      </c>
      <c r="CB111" s="920"/>
      <c r="CC111" s="920"/>
      <c r="CD111" s="920"/>
      <c r="CE111" s="920"/>
      <c r="CF111" s="914">
        <v>0</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1692125</v>
      </c>
      <c r="BR112" s="920"/>
      <c r="BS112" s="920"/>
      <c r="BT112" s="920"/>
      <c r="BU112" s="920"/>
      <c r="BV112" s="920">
        <v>1622302</v>
      </c>
      <c r="BW112" s="920"/>
      <c r="BX112" s="920"/>
      <c r="BY112" s="920"/>
      <c r="BZ112" s="920"/>
      <c r="CA112" s="920">
        <v>1385935</v>
      </c>
      <c r="CB112" s="920"/>
      <c r="CC112" s="920"/>
      <c r="CD112" s="920"/>
      <c r="CE112" s="920"/>
      <c r="CF112" s="914">
        <v>27.5</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87411</v>
      </c>
      <c r="AB113" s="934"/>
      <c r="AC113" s="934"/>
      <c r="AD113" s="934"/>
      <c r="AE113" s="935"/>
      <c r="AF113" s="936">
        <v>146779</v>
      </c>
      <c r="AG113" s="934"/>
      <c r="AH113" s="934"/>
      <c r="AI113" s="934"/>
      <c r="AJ113" s="935"/>
      <c r="AK113" s="936">
        <v>157543</v>
      </c>
      <c r="AL113" s="934"/>
      <c r="AM113" s="934"/>
      <c r="AN113" s="934"/>
      <c r="AO113" s="935"/>
      <c r="AP113" s="937">
        <v>3.1</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823692</v>
      </c>
      <c r="BR113" s="920"/>
      <c r="BS113" s="920"/>
      <c r="BT113" s="920"/>
      <c r="BU113" s="920"/>
      <c r="BV113" s="920">
        <v>1524348</v>
      </c>
      <c r="BW113" s="920"/>
      <c r="BX113" s="920"/>
      <c r="BY113" s="920"/>
      <c r="BZ113" s="920"/>
      <c r="CA113" s="920">
        <v>1454902</v>
      </c>
      <c r="CB113" s="920"/>
      <c r="CC113" s="920"/>
      <c r="CD113" s="920"/>
      <c r="CE113" s="920"/>
      <c r="CF113" s="914">
        <v>28.8</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70863</v>
      </c>
      <c r="AB114" s="959"/>
      <c r="AC114" s="959"/>
      <c r="AD114" s="959"/>
      <c r="AE114" s="960"/>
      <c r="AF114" s="961">
        <v>76715</v>
      </c>
      <c r="AG114" s="959"/>
      <c r="AH114" s="959"/>
      <c r="AI114" s="959"/>
      <c r="AJ114" s="960"/>
      <c r="AK114" s="961">
        <v>75379</v>
      </c>
      <c r="AL114" s="959"/>
      <c r="AM114" s="959"/>
      <c r="AN114" s="959"/>
      <c r="AO114" s="960"/>
      <c r="AP114" s="962">
        <v>1.5</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2232965</v>
      </c>
      <c r="BR114" s="920"/>
      <c r="BS114" s="920"/>
      <c r="BT114" s="920"/>
      <c r="BU114" s="920"/>
      <c r="BV114" s="920">
        <v>2059174</v>
      </c>
      <c r="BW114" s="920"/>
      <c r="BX114" s="920"/>
      <c r="BY114" s="920"/>
      <c r="BZ114" s="920"/>
      <c r="CA114" s="920">
        <v>1888202</v>
      </c>
      <c r="CB114" s="920"/>
      <c r="CC114" s="920"/>
      <c r="CD114" s="920"/>
      <c r="CE114" s="920"/>
      <c r="CF114" s="914">
        <v>37.4</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6441</v>
      </c>
      <c r="DH114" s="959"/>
      <c r="DI114" s="959"/>
      <c r="DJ114" s="959"/>
      <c r="DK114" s="960"/>
      <c r="DL114" s="961">
        <v>5605</v>
      </c>
      <c r="DM114" s="959"/>
      <c r="DN114" s="959"/>
      <c r="DO114" s="959"/>
      <c r="DP114" s="960"/>
      <c r="DQ114" s="961">
        <v>1870</v>
      </c>
      <c r="DR114" s="959"/>
      <c r="DS114" s="959"/>
      <c r="DT114" s="959"/>
      <c r="DU114" s="960"/>
      <c r="DV114" s="962">
        <v>0</v>
      </c>
      <c r="DW114" s="963"/>
      <c r="DX114" s="963"/>
      <c r="DY114" s="963"/>
      <c r="DZ114" s="964"/>
    </row>
    <row r="115" spans="1:130" s="197" customFormat="1" ht="26.25" customHeight="1" x14ac:dyDescent="0.15">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3724</v>
      </c>
      <c r="AB115" s="934"/>
      <c r="AC115" s="934"/>
      <c r="AD115" s="934"/>
      <c r="AE115" s="935"/>
      <c r="AF115" s="936">
        <v>3729</v>
      </c>
      <c r="AG115" s="934"/>
      <c r="AH115" s="934"/>
      <c r="AI115" s="934"/>
      <c r="AJ115" s="935"/>
      <c r="AK115" s="936">
        <v>3735</v>
      </c>
      <c r="AL115" s="934"/>
      <c r="AM115" s="934"/>
      <c r="AN115" s="934"/>
      <c r="AO115" s="935"/>
      <c r="AP115" s="937">
        <v>0.1</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115</v>
      </c>
      <c r="AB116" s="959"/>
      <c r="AC116" s="959"/>
      <c r="AD116" s="959"/>
      <c r="AE116" s="960"/>
      <c r="AF116" s="961">
        <v>1</v>
      </c>
      <c r="AG116" s="959"/>
      <c r="AH116" s="959"/>
      <c r="AI116" s="959"/>
      <c r="AJ116" s="960"/>
      <c r="AK116" s="961">
        <v>1</v>
      </c>
      <c r="AL116" s="959"/>
      <c r="AM116" s="959"/>
      <c r="AN116" s="959"/>
      <c r="AO116" s="960"/>
      <c r="AP116" s="962">
        <v>0</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1278279</v>
      </c>
      <c r="AB117" s="966"/>
      <c r="AC117" s="966"/>
      <c r="AD117" s="966"/>
      <c r="AE117" s="967"/>
      <c r="AF117" s="965">
        <v>1360254</v>
      </c>
      <c r="AG117" s="966"/>
      <c r="AH117" s="966"/>
      <c r="AI117" s="966"/>
      <c r="AJ117" s="967"/>
      <c r="AK117" s="965">
        <v>1406419</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432</v>
      </c>
      <c r="BP118" s="994"/>
      <c r="BQ118" s="985">
        <v>16935444</v>
      </c>
      <c r="BR118" s="986"/>
      <c r="BS118" s="986"/>
      <c r="BT118" s="986"/>
      <c r="BU118" s="986"/>
      <c r="BV118" s="986">
        <v>17694540</v>
      </c>
      <c r="BW118" s="986"/>
      <c r="BX118" s="986"/>
      <c r="BY118" s="986"/>
      <c r="BZ118" s="986"/>
      <c r="CA118" s="986">
        <v>17227202</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2143918</v>
      </c>
      <c r="BR119" s="927"/>
      <c r="BS119" s="927"/>
      <c r="BT119" s="927"/>
      <c r="BU119" s="927"/>
      <c r="BV119" s="927">
        <v>2306059</v>
      </c>
      <c r="BW119" s="927"/>
      <c r="BX119" s="927"/>
      <c r="BY119" s="927"/>
      <c r="BZ119" s="927"/>
      <c r="CA119" s="927">
        <v>2354625</v>
      </c>
      <c r="CB119" s="927"/>
      <c r="CC119" s="927"/>
      <c r="CD119" s="927"/>
      <c r="CE119" s="927"/>
      <c r="CF119" s="941">
        <v>46.7</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64604</v>
      </c>
      <c r="BR120" s="920"/>
      <c r="BS120" s="920"/>
      <c r="BT120" s="920"/>
      <c r="BU120" s="920"/>
      <c r="BV120" s="920">
        <v>16693</v>
      </c>
      <c r="BW120" s="920"/>
      <c r="BX120" s="920"/>
      <c r="BY120" s="920"/>
      <c r="BZ120" s="920"/>
      <c r="CA120" s="920">
        <v>13355</v>
      </c>
      <c r="CB120" s="920"/>
      <c r="CC120" s="920"/>
      <c r="CD120" s="920"/>
      <c r="CE120" s="920"/>
      <c r="CF120" s="914">
        <v>0.3</v>
      </c>
      <c r="CG120" s="915"/>
      <c r="CH120" s="915"/>
      <c r="CI120" s="915"/>
      <c r="CJ120" s="915"/>
      <c r="CK120" s="1013" t="s">
        <v>438</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1301263</v>
      </c>
      <c r="DH120" s="927"/>
      <c r="DI120" s="927"/>
      <c r="DJ120" s="927"/>
      <c r="DK120" s="927"/>
      <c r="DL120" s="927">
        <v>1227367</v>
      </c>
      <c r="DM120" s="927"/>
      <c r="DN120" s="927"/>
      <c r="DO120" s="927"/>
      <c r="DP120" s="927"/>
      <c r="DQ120" s="927">
        <v>1028478</v>
      </c>
      <c r="DR120" s="927"/>
      <c r="DS120" s="927"/>
      <c r="DT120" s="927"/>
      <c r="DU120" s="927"/>
      <c r="DV120" s="928">
        <v>20.399999999999999</v>
      </c>
      <c r="DW120" s="928"/>
      <c r="DX120" s="928"/>
      <c r="DY120" s="928"/>
      <c r="DZ120" s="929"/>
    </row>
    <row r="121" spans="1:130" s="197" customFormat="1" ht="26.25" customHeight="1" x14ac:dyDescent="0.15">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10447777</v>
      </c>
      <c r="BR121" s="986"/>
      <c r="BS121" s="986"/>
      <c r="BT121" s="986"/>
      <c r="BU121" s="986"/>
      <c r="BV121" s="986">
        <v>10977923</v>
      </c>
      <c r="BW121" s="986"/>
      <c r="BX121" s="986"/>
      <c r="BY121" s="986"/>
      <c r="BZ121" s="986"/>
      <c r="CA121" s="986">
        <v>10906548</v>
      </c>
      <c r="CB121" s="986"/>
      <c r="CC121" s="986"/>
      <c r="CD121" s="986"/>
      <c r="CE121" s="986"/>
      <c r="CF121" s="1024">
        <v>216.3</v>
      </c>
      <c r="CG121" s="1025"/>
      <c r="CH121" s="1025"/>
      <c r="CI121" s="1025"/>
      <c r="CJ121" s="1025"/>
      <c r="CK121" s="1016"/>
      <c r="CL121" s="1017"/>
      <c r="CM121" s="1017"/>
      <c r="CN121" s="1017"/>
      <c r="CO121" s="1018"/>
      <c r="CP121" s="1007" t="s">
        <v>441</v>
      </c>
      <c r="CQ121" s="1008"/>
      <c r="CR121" s="1008"/>
      <c r="CS121" s="1008"/>
      <c r="CT121" s="1008"/>
      <c r="CU121" s="1008"/>
      <c r="CV121" s="1008"/>
      <c r="CW121" s="1008"/>
      <c r="CX121" s="1008"/>
      <c r="CY121" s="1008"/>
      <c r="CZ121" s="1008"/>
      <c r="DA121" s="1008"/>
      <c r="DB121" s="1008"/>
      <c r="DC121" s="1008"/>
      <c r="DD121" s="1008"/>
      <c r="DE121" s="1008"/>
      <c r="DF121" s="1009"/>
      <c r="DG121" s="919">
        <v>197837</v>
      </c>
      <c r="DH121" s="920"/>
      <c r="DI121" s="920"/>
      <c r="DJ121" s="920"/>
      <c r="DK121" s="920"/>
      <c r="DL121" s="920">
        <v>188373</v>
      </c>
      <c r="DM121" s="920"/>
      <c r="DN121" s="920"/>
      <c r="DO121" s="920"/>
      <c r="DP121" s="920"/>
      <c r="DQ121" s="920">
        <v>184583</v>
      </c>
      <c r="DR121" s="920"/>
      <c r="DS121" s="920"/>
      <c r="DT121" s="920"/>
      <c r="DU121" s="920"/>
      <c r="DV121" s="921">
        <v>3.7</v>
      </c>
      <c r="DW121" s="921"/>
      <c r="DX121" s="921"/>
      <c r="DY121" s="921"/>
      <c r="DZ121" s="922"/>
    </row>
    <row r="122" spans="1:130" s="197" customFormat="1" ht="26.25" customHeight="1" x14ac:dyDescent="0.15">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3724</v>
      </c>
      <c r="AB122" s="959"/>
      <c r="AC122" s="959"/>
      <c r="AD122" s="959"/>
      <c r="AE122" s="960"/>
      <c r="AF122" s="961">
        <v>3729</v>
      </c>
      <c r="AG122" s="959"/>
      <c r="AH122" s="959"/>
      <c r="AI122" s="959"/>
      <c r="AJ122" s="960"/>
      <c r="AK122" s="961">
        <v>3735</v>
      </c>
      <c r="AL122" s="959"/>
      <c r="AM122" s="959"/>
      <c r="AN122" s="959"/>
      <c r="AO122" s="960"/>
      <c r="AP122" s="962">
        <v>0.1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442</v>
      </c>
      <c r="BP122" s="994"/>
      <c r="BQ122" s="1034">
        <v>12656299</v>
      </c>
      <c r="BR122" s="1035"/>
      <c r="BS122" s="1035"/>
      <c r="BT122" s="1035"/>
      <c r="BU122" s="1035"/>
      <c r="BV122" s="1035">
        <v>13300675</v>
      </c>
      <c r="BW122" s="1035"/>
      <c r="BX122" s="1035"/>
      <c r="BY122" s="1035"/>
      <c r="BZ122" s="1035"/>
      <c r="CA122" s="1035">
        <v>13274528</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v>84284</v>
      </c>
      <c r="DH122" s="920"/>
      <c r="DI122" s="920"/>
      <c r="DJ122" s="920"/>
      <c r="DK122" s="920"/>
      <c r="DL122" s="920">
        <v>101875</v>
      </c>
      <c r="DM122" s="920"/>
      <c r="DN122" s="920"/>
      <c r="DO122" s="920"/>
      <c r="DP122" s="920"/>
      <c r="DQ122" s="920">
        <v>82943</v>
      </c>
      <c r="DR122" s="920"/>
      <c r="DS122" s="920"/>
      <c r="DT122" s="920"/>
      <c r="DU122" s="920"/>
      <c r="DV122" s="921">
        <v>1.6</v>
      </c>
      <c r="DW122" s="921"/>
      <c r="DX122" s="921"/>
      <c r="DY122" s="921"/>
      <c r="DZ122" s="922"/>
    </row>
    <row r="123" spans="1:130" s="197" customFormat="1" ht="26.25" customHeight="1" thickBot="1" x14ac:dyDescent="0.2">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84.2</v>
      </c>
      <c r="BR123" s="1027"/>
      <c r="BS123" s="1027"/>
      <c r="BT123" s="1027"/>
      <c r="BU123" s="1027"/>
      <c r="BV123" s="1027">
        <v>86.1</v>
      </c>
      <c r="BW123" s="1027"/>
      <c r="BX123" s="1027"/>
      <c r="BY123" s="1027"/>
      <c r="BZ123" s="1027"/>
      <c r="CA123" s="1027">
        <v>78.3</v>
      </c>
      <c r="CB123" s="1027"/>
      <c r="CC123" s="1027"/>
      <c r="CD123" s="1027"/>
      <c r="CE123" s="1027"/>
      <c r="CF123" s="1028"/>
      <c r="CG123" s="1029"/>
      <c r="CH123" s="1029"/>
      <c r="CI123" s="1029"/>
      <c r="CJ123" s="1030"/>
      <c r="CK123" s="1016"/>
      <c r="CL123" s="1017"/>
      <c r="CM123" s="1017"/>
      <c r="CN123" s="1017"/>
      <c r="CO123" s="1018"/>
      <c r="CP123" s="1007" t="s">
        <v>444</v>
      </c>
      <c r="CQ123" s="1008"/>
      <c r="CR123" s="1008"/>
      <c r="CS123" s="1008"/>
      <c r="CT123" s="1008"/>
      <c r="CU123" s="1008"/>
      <c r="CV123" s="1008"/>
      <c r="CW123" s="1008"/>
      <c r="CX123" s="1008"/>
      <c r="CY123" s="1008"/>
      <c r="CZ123" s="1008"/>
      <c r="DA123" s="1008"/>
      <c r="DB123" s="1008"/>
      <c r="DC123" s="1008"/>
      <c r="DD123" s="1008"/>
      <c r="DE123" s="1008"/>
      <c r="DF123" s="1009"/>
      <c r="DG123" s="958">
        <v>72581</v>
      </c>
      <c r="DH123" s="959"/>
      <c r="DI123" s="959"/>
      <c r="DJ123" s="959"/>
      <c r="DK123" s="960"/>
      <c r="DL123" s="961">
        <v>54005</v>
      </c>
      <c r="DM123" s="959"/>
      <c r="DN123" s="959"/>
      <c r="DO123" s="959"/>
      <c r="DP123" s="960"/>
      <c r="DQ123" s="961">
        <v>34875</v>
      </c>
      <c r="DR123" s="959"/>
      <c r="DS123" s="959"/>
      <c r="DT123" s="959"/>
      <c r="DU123" s="960"/>
      <c r="DV123" s="962">
        <v>0.7</v>
      </c>
      <c r="DW123" s="963"/>
      <c r="DX123" s="963"/>
      <c r="DY123" s="963"/>
      <c r="DZ123" s="964"/>
    </row>
    <row r="124" spans="1:130" s="197" customFormat="1" ht="26.25" customHeight="1" x14ac:dyDescent="0.15">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445</v>
      </c>
      <c r="DH124" s="998"/>
      <c r="DI124" s="998"/>
      <c r="DJ124" s="998"/>
      <c r="DK124" s="999"/>
      <c r="DL124" s="1000" t="s">
        <v>445</v>
      </c>
      <c r="DM124" s="998"/>
      <c r="DN124" s="998"/>
      <c r="DO124" s="998"/>
      <c r="DP124" s="999"/>
      <c r="DQ124" s="1000" t="s">
        <v>445</v>
      </c>
      <c r="DR124" s="998"/>
      <c r="DS124" s="998"/>
      <c r="DT124" s="998"/>
      <c r="DU124" s="999"/>
      <c r="DV124" s="1001" t="s">
        <v>445</v>
      </c>
      <c r="DW124" s="1002"/>
      <c r="DX124" s="1002"/>
      <c r="DY124" s="1002"/>
      <c r="DZ124" s="1003"/>
    </row>
    <row r="125" spans="1:130" s="197" customFormat="1" ht="26.25" customHeight="1" thickBot="1" x14ac:dyDescent="0.2">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445</v>
      </c>
      <c r="AB125" s="959"/>
      <c r="AC125" s="959"/>
      <c r="AD125" s="959"/>
      <c r="AE125" s="960"/>
      <c r="AF125" s="961" t="s">
        <v>445</v>
      </c>
      <c r="AG125" s="959"/>
      <c r="AH125" s="959"/>
      <c r="AI125" s="959"/>
      <c r="AJ125" s="960"/>
      <c r="AK125" s="961" t="s">
        <v>445</v>
      </c>
      <c r="AL125" s="959"/>
      <c r="AM125" s="959"/>
      <c r="AN125" s="959"/>
      <c r="AO125" s="960"/>
      <c r="AP125" s="962" t="s">
        <v>445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445</v>
      </c>
      <c r="DH125" s="927"/>
      <c r="DI125" s="927"/>
      <c r="DJ125" s="927"/>
      <c r="DK125" s="927"/>
      <c r="DL125" s="927" t="s">
        <v>445</v>
      </c>
      <c r="DM125" s="927"/>
      <c r="DN125" s="927"/>
      <c r="DO125" s="927"/>
      <c r="DP125" s="927"/>
      <c r="DQ125" s="927" t="s">
        <v>445</v>
      </c>
      <c r="DR125" s="927"/>
      <c r="DS125" s="927"/>
      <c r="DT125" s="927"/>
      <c r="DU125" s="927"/>
      <c r="DV125" s="928" t="s">
        <v>445</v>
      </c>
      <c r="DW125" s="928"/>
      <c r="DX125" s="928"/>
      <c r="DY125" s="928"/>
      <c r="DZ125" s="929"/>
    </row>
    <row r="126" spans="1:130" s="197" customFormat="1" ht="26.25" customHeight="1" x14ac:dyDescent="0.15">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445</v>
      </c>
      <c r="AB126" s="959"/>
      <c r="AC126" s="959"/>
      <c r="AD126" s="959"/>
      <c r="AE126" s="960"/>
      <c r="AF126" s="961" t="s">
        <v>445</v>
      </c>
      <c r="AG126" s="959"/>
      <c r="AH126" s="959"/>
      <c r="AI126" s="959"/>
      <c r="AJ126" s="960"/>
      <c r="AK126" s="961" t="s">
        <v>445</v>
      </c>
      <c r="AL126" s="959"/>
      <c r="AM126" s="959"/>
      <c r="AN126" s="959"/>
      <c r="AO126" s="960"/>
      <c r="AP126" s="962" t="s">
        <v>445</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445</v>
      </c>
      <c r="DH126" s="920"/>
      <c r="DI126" s="920"/>
      <c r="DJ126" s="920"/>
      <c r="DK126" s="920"/>
      <c r="DL126" s="920" t="s">
        <v>445</v>
      </c>
      <c r="DM126" s="920"/>
      <c r="DN126" s="920"/>
      <c r="DO126" s="920"/>
      <c r="DP126" s="920"/>
      <c r="DQ126" s="920" t="s">
        <v>445</v>
      </c>
      <c r="DR126" s="920"/>
      <c r="DS126" s="920"/>
      <c r="DT126" s="920"/>
      <c r="DU126" s="920"/>
      <c r="DV126" s="921" t="s">
        <v>445</v>
      </c>
      <c r="DW126" s="921"/>
      <c r="DX126" s="921"/>
      <c r="DY126" s="921"/>
      <c r="DZ126" s="922"/>
    </row>
    <row r="127" spans="1:130" s="197" customFormat="1" ht="26.25" customHeight="1" thickBot="1" x14ac:dyDescent="0.2">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445</v>
      </c>
      <c r="AB127" s="959"/>
      <c r="AC127" s="959"/>
      <c r="AD127" s="959"/>
      <c r="AE127" s="960"/>
      <c r="AF127" s="961" t="s">
        <v>445</v>
      </c>
      <c r="AG127" s="959"/>
      <c r="AH127" s="959"/>
      <c r="AI127" s="959"/>
      <c r="AJ127" s="960"/>
      <c r="AK127" s="961" t="s">
        <v>445</v>
      </c>
      <c r="AL127" s="959"/>
      <c r="AM127" s="959"/>
      <c r="AN127" s="959"/>
      <c r="AO127" s="960"/>
      <c r="AP127" s="962" t="s">
        <v>445</v>
      </c>
      <c r="AQ127" s="963"/>
      <c r="AR127" s="963"/>
      <c r="AS127" s="963"/>
      <c r="AT127" s="964"/>
      <c r="AU127" s="233"/>
      <c r="AV127" s="233"/>
      <c r="AW127" s="233"/>
      <c r="AX127" s="886" t="s">
        <v>455</v>
      </c>
      <c r="AY127" s="887"/>
      <c r="AZ127" s="887"/>
      <c r="BA127" s="887"/>
      <c r="BB127" s="887"/>
      <c r="BC127" s="887"/>
      <c r="BD127" s="887"/>
      <c r="BE127" s="888"/>
      <c r="BF127" s="1041" t="s">
        <v>445</v>
      </c>
      <c r="BG127" s="1042"/>
      <c r="BH127" s="1042"/>
      <c r="BI127" s="1042"/>
      <c r="BJ127" s="1042"/>
      <c r="BK127" s="1042"/>
      <c r="BL127" s="1051"/>
      <c r="BM127" s="1041">
        <v>14.43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31082</v>
      </c>
      <c r="AB128" s="1090"/>
      <c r="AC128" s="1090"/>
      <c r="AD128" s="1090"/>
      <c r="AE128" s="1091"/>
      <c r="AF128" s="1092">
        <v>28359</v>
      </c>
      <c r="AG128" s="1090"/>
      <c r="AH128" s="1090"/>
      <c r="AI128" s="1090"/>
      <c r="AJ128" s="1091"/>
      <c r="AK128" s="1092">
        <v>3471</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19.43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5916520</v>
      </c>
      <c r="AB129" s="959"/>
      <c r="AC129" s="959"/>
      <c r="AD129" s="959"/>
      <c r="AE129" s="960"/>
      <c r="AF129" s="961">
        <v>6040749</v>
      </c>
      <c r="AG129" s="959"/>
      <c r="AH129" s="959"/>
      <c r="AI129" s="959"/>
      <c r="AJ129" s="960"/>
      <c r="AK129" s="961">
        <v>6034771</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7.9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839525</v>
      </c>
      <c r="AB130" s="959"/>
      <c r="AC130" s="959"/>
      <c r="AD130" s="959"/>
      <c r="AE130" s="960"/>
      <c r="AF130" s="961">
        <v>942721</v>
      </c>
      <c r="AG130" s="959"/>
      <c r="AH130" s="959"/>
      <c r="AI130" s="959"/>
      <c r="AJ130" s="960"/>
      <c r="AK130" s="961">
        <v>991443</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78.3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5076995</v>
      </c>
      <c r="AB131" s="998"/>
      <c r="AC131" s="998"/>
      <c r="AD131" s="998"/>
      <c r="AE131" s="999"/>
      <c r="AF131" s="1000">
        <v>5098028</v>
      </c>
      <c r="AG131" s="998"/>
      <c r="AH131" s="998"/>
      <c r="AI131" s="998"/>
      <c r="AJ131" s="999"/>
      <c r="AK131" s="1000">
        <v>5043328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8.0297892750000006</v>
      </c>
      <c r="AB132" s="1104"/>
      <c r="AC132" s="1104"/>
      <c r="AD132" s="1104"/>
      <c r="AE132" s="1105"/>
      <c r="AF132" s="1106">
        <v>7.6338144870000004</v>
      </c>
      <c r="AG132" s="1104"/>
      <c r="AH132" s="1104"/>
      <c r="AI132" s="1104"/>
      <c r="AJ132" s="1105"/>
      <c r="AK132" s="1106">
        <v>8.1593939560000006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8.6999999999999993</v>
      </c>
      <c r="AB133" s="1111"/>
      <c r="AC133" s="1111"/>
      <c r="AD133" s="1111"/>
      <c r="AE133" s="1112"/>
      <c r="AF133" s="1110">
        <v>8.1999999999999993</v>
      </c>
      <c r="AG133" s="1111"/>
      <c r="AH133" s="1111"/>
      <c r="AI133" s="1111"/>
      <c r="AJ133" s="1112"/>
      <c r="AK133" s="1110">
        <v>7.9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5" zoomScaleNormal="85" zoomScaleSheetLayoutView="55" workbookViewId="0">
      <selection activeCell="L94" sqref="L9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O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19" t="s">
        <v>476</v>
      </c>
      <c r="H9" s="1120"/>
      <c r="I9" s="1120"/>
      <c r="J9" s="1121"/>
      <c r="K9" s="263">
        <v>1870885</v>
      </c>
      <c r="L9" s="264">
        <v>105724</v>
      </c>
      <c r="M9" s="265">
        <v>77799</v>
      </c>
      <c r="N9" s="266">
        <v>35.9</v>
      </c>
    </row>
    <row r="10" spans="1:16" x14ac:dyDescent="0.15">
      <c r="A10" s="248"/>
      <c r="B10" s="244"/>
      <c r="C10" s="244"/>
      <c r="D10" s="244"/>
      <c r="E10" s="244"/>
      <c r="F10" s="244"/>
      <c r="G10" s="1119" t="s">
        <v>477</v>
      </c>
      <c r="H10" s="1120"/>
      <c r="I10" s="1120"/>
      <c r="J10" s="1121"/>
      <c r="K10" s="267">
        <v>171747</v>
      </c>
      <c r="L10" s="268">
        <v>9705</v>
      </c>
      <c r="M10" s="269">
        <v>8141</v>
      </c>
      <c r="N10" s="270">
        <v>19.2</v>
      </c>
    </row>
    <row r="11" spans="1:16" ht="13.5" customHeight="1" x14ac:dyDescent="0.15">
      <c r="A11" s="248"/>
      <c r="B11" s="244"/>
      <c r="C11" s="244"/>
      <c r="D11" s="244"/>
      <c r="E11" s="244"/>
      <c r="F11" s="244"/>
      <c r="G11" s="1119" t="s">
        <v>478</v>
      </c>
      <c r="H11" s="1120"/>
      <c r="I11" s="1120"/>
      <c r="J11" s="1121"/>
      <c r="K11" s="267">
        <v>46586</v>
      </c>
      <c r="L11" s="268">
        <v>2633</v>
      </c>
      <c r="M11" s="269">
        <v>11503</v>
      </c>
      <c r="N11" s="270">
        <v>-77.099999999999994</v>
      </c>
    </row>
    <row r="12" spans="1:16" ht="13.5" customHeight="1" x14ac:dyDescent="0.15">
      <c r="A12" s="248"/>
      <c r="B12" s="244"/>
      <c r="C12" s="244"/>
      <c r="D12" s="244"/>
      <c r="E12" s="244"/>
      <c r="F12" s="244"/>
      <c r="G12" s="1119" t="s">
        <v>479</v>
      </c>
      <c r="H12" s="1120"/>
      <c r="I12" s="1120"/>
      <c r="J12" s="1121"/>
      <c r="K12" s="267">
        <v>82516</v>
      </c>
      <c r="L12" s="268">
        <v>4663</v>
      </c>
      <c r="M12" s="269">
        <v>578</v>
      </c>
      <c r="N12" s="270">
        <v>706.7</v>
      </c>
    </row>
    <row r="13" spans="1:16" ht="13.5" customHeight="1" x14ac:dyDescent="0.15">
      <c r="A13" s="248"/>
      <c r="B13" s="244"/>
      <c r="C13" s="244"/>
      <c r="D13" s="244"/>
      <c r="E13" s="244"/>
      <c r="F13" s="244"/>
      <c r="G13" s="1119" t="s">
        <v>480</v>
      </c>
      <c r="H13" s="1120"/>
      <c r="I13" s="1120"/>
      <c r="J13" s="1121"/>
      <c r="K13" s="267" t="s">
        <v>481</v>
      </c>
      <c r="L13" s="268" t="s">
        <v>481</v>
      </c>
      <c r="M13" s="269" t="s">
        <v>481</v>
      </c>
      <c r="N13" s="270" t="s">
        <v>481</v>
      </c>
    </row>
    <row r="14" spans="1:16" ht="13.5" customHeight="1" x14ac:dyDescent="0.15">
      <c r="A14" s="248"/>
      <c r="B14" s="244"/>
      <c r="C14" s="244"/>
      <c r="D14" s="244"/>
      <c r="E14" s="244"/>
      <c r="F14" s="244"/>
      <c r="G14" s="1119" t="s">
        <v>482</v>
      </c>
      <c r="H14" s="1120"/>
      <c r="I14" s="1120"/>
      <c r="J14" s="1121"/>
      <c r="K14" s="267">
        <v>77426</v>
      </c>
      <c r="L14" s="268">
        <v>4375</v>
      </c>
      <c r="M14" s="269">
        <v>3404</v>
      </c>
      <c r="N14" s="270">
        <v>28.5</v>
      </c>
    </row>
    <row r="15" spans="1:16" ht="13.5" customHeight="1" x14ac:dyDescent="0.15">
      <c r="A15" s="248"/>
      <c r="B15" s="244"/>
      <c r="C15" s="244"/>
      <c r="D15" s="244"/>
      <c r="E15" s="244"/>
      <c r="F15" s="244"/>
      <c r="G15" s="1119" t="s">
        <v>483</v>
      </c>
      <c r="H15" s="1120"/>
      <c r="I15" s="1120"/>
      <c r="J15" s="1121"/>
      <c r="K15" s="267">
        <v>25563</v>
      </c>
      <c r="L15" s="268">
        <v>1445</v>
      </c>
      <c r="M15" s="269">
        <v>1859</v>
      </c>
      <c r="N15" s="270">
        <v>-22.3</v>
      </c>
    </row>
    <row r="16" spans="1:16" x14ac:dyDescent="0.15">
      <c r="A16" s="248"/>
      <c r="B16" s="244"/>
      <c r="C16" s="244"/>
      <c r="D16" s="244"/>
      <c r="E16" s="244"/>
      <c r="F16" s="244"/>
      <c r="G16" s="1122" t="s">
        <v>484</v>
      </c>
      <c r="H16" s="1123"/>
      <c r="I16" s="1123"/>
      <c r="J16" s="1124"/>
      <c r="K16" s="268">
        <v>-247718</v>
      </c>
      <c r="L16" s="268">
        <v>-13999</v>
      </c>
      <c r="M16" s="269">
        <v>-8484</v>
      </c>
      <c r="N16" s="270">
        <v>65</v>
      </c>
    </row>
    <row r="17" spans="1:16" x14ac:dyDescent="0.15">
      <c r="A17" s="248"/>
      <c r="B17" s="244"/>
      <c r="C17" s="244"/>
      <c r="D17" s="244"/>
      <c r="E17" s="244"/>
      <c r="F17" s="244"/>
      <c r="G17" s="1122" t="s">
        <v>169</v>
      </c>
      <c r="H17" s="1123"/>
      <c r="I17" s="1123"/>
      <c r="J17" s="1124"/>
      <c r="K17" s="268">
        <v>2027005</v>
      </c>
      <c r="L17" s="268">
        <v>114546</v>
      </c>
      <c r="M17" s="269">
        <v>94801</v>
      </c>
      <c r="N17" s="270">
        <v>20.8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14" t="s">
        <v>489</v>
      </c>
      <c r="H21" s="1115"/>
      <c r="I21" s="1115"/>
      <c r="J21" s="1116"/>
      <c r="K21" s="280">
        <v>12.88</v>
      </c>
      <c r="L21" s="281">
        <v>8.7799999999999994</v>
      </c>
      <c r="M21" s="282">
        <v>4.0999999999999996</v>
      </c>
      <c r="N21" s="249"/>
      <c r="O21" s="283"/>
      <c r="P21" s="279"/>
    </row>
    <row r="22" spans="1:16" s="284" customFormat="1" x14ac:dyDescent="0.15">
      <c r="A22" s="279"/>
      <c r="B22" s="249"/>
      <c r="C22" s="249"/>
      <c r="D22" s="249"/>
      <c r="E22" s="249"/>
      <c r="F22" s="249"/>
      <c r="G22" s="1114" t="s">
        <v>490</v>
      </c>
      <c r="H22" s="1115"/>
      <c r="I22" s="1115"/>
      <c r="J22" s="1116"/>
      <c r="K22" s="285">
        <v>93.8</v>
      </c>
      <c r="L22" s="286">
        <v>96.7</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30" t="s">
        <v>493</v>
      </c>
      <c r="H32" s="1131"/>
      <c r="I32" s="1131"/>
      <c r="J32" s="1132"/>
      <c r="K32" s="294">
        <v>1169761</v>
      </c>
      <c r="L32" s="294">
        <v>66103</v>
      </c>
      <c r="M32" s="295">
        <v>52939</v>
      </c>
      <c r="N32" s="296">
        <v>24.9</v>
      </c>
    </row>
    <row r="33" spans="1:16" ht="13.5" customHeight="1" x14ac:dyDescent="0.15">
      <c r="A33" s="248"/>
      <c r="B33" s="244"/>
      <c r="C33" s="244"/>
      <c r="D33" s="244"/>
      <c r="E33" s="244"/>
      <c r="F33" s="244"/>
      <c r="G33" s="1130" t="s">
        <v>494</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495</v>
      </c>
      <c r="H34" s="1131"/>
      <c r="I34" s="1131"/>
      <c r="J34" s="1132"/>
      <c r="K34" s="294" t="s">
        <v>481</v>
      </c>
      <c r="L34" s="294" t="s">
        <v>481</v>
      </c>
      <c r="M34" s="295">
        <v>6</v>
      </c>
      <c r="N34" s="296" t="s">
        <v>481</v>
      </c>
    </row>
    <row r="35" spans="1:16" ht="27" customHeight="1" x14ac:dyDescent="0.15">
      <c r="A35" s="248"/>
      <c r="B35" s="244"/>
      <c r="C35" s="244"/>
      <c r="D35" s="244"/>
      <c r="E35" s="244"/>
      <c r="F35" s="244"/>
      <c r="G35" s="1130" t="s">
        <v>496</v>
      </c>
      <c r="H35" s="1131"/>
      <c r="I35" s="1131"/>
      <c r="J35" s="1132"/>
      <c r="K35" s="294">
        <v>157543</v>
      </c>
      <c r="L35" s="294">
        <v>8903</v>
      </c>
      <c r="M35" s="295">
        <v>16218</v>
      </c>
      <c r="N35" s="296">
        <v>-45.1</v>
      </c>
    </row>
    <row r="36" spans="1:16" ht="27" customHeight="1" x14ac:dyDescent="0.15">
      <c r="A36" s="248"/>
      <c r="B36" s="244"/>
      <c r="C36" s="244"/>
      <c r="D36" s="244"/>
      <c r="E36" s="244"/>
      <c r="F36" s="244"/>
      <c r="G36" s="1130" t="s">
        <v>497</v>
      </c>
      <c r="H36" s="1131"/>
      <c r="I36" s="1131"/>
      <c r="J36" s="1132"/>
      <c r="K36" s="294">
        <v>75379</v>
      </c>
      <c r="L36" s="294">
        <v>4260</v>
      </c>
      <c r="M36" s="295">
        <v>3341</v>
      </c>
      <c r="N36" s="296">
        <v>27.5</v>
      </c>
    </row>
    <row r="37" spans="1:16" ht="13.5" customHeight="1" x14ac:dyDescent="0.15">
      <c r="A37" s="248"/>
      <c r="B37" s="244"/>
      <c r="C37" s="244"/>
      <c r="D37" s="244"/>
      <c r="E37" s="244"/>
      <c r="F37" s="244"/>
      <c r="G37" s="1130" t="s">
        <v>498</v>
      </c>
      <c r="H37" s="1131"/>
      <c r="I37" s="1131"/>
      <c r="J37" s="1132"/>
      <c r="K37" s="294">
        <v>3735</v>
      </c>
      <c r="L37" s="294">
        <v>211</v>
      </c>
      <c r="M37" s="295">
        <v>1023</v>
      </c>
      <c r="N37" s="296">
        <v>-79.400000000000006</v>
      </c>
    </row>
    <row r="38" spans="1:16" ht="27" customHeight="1" x14ac:dyDescent="0.15">
      <c r="A38" s="248"/>
      <c r="B38" s="244"/>
      <c r="C38" s="244"/>
      <c r="D38" s="244"/>
      <c r="E38" s="244"/>
      <c r="F38" s="244"/>
      <c r="G38" s="1133" t="s">
        <v>499</v>
      </c>
      <c r="H38" s="1134"/>
      <c r="I38" s="1134"/>
      <c r="J38" s="1135"/>
      <c r="K38" s="297">
        <v>1</v>
      </c>
      <c r="L38" s="297">
        <v>0</v>
      </c>
      <c r="M38" s="298">
        <v>7</v>
      </c>
      <c r="N38" s="299">
        <v>-100</v>
      </c>
      <c r="O38" s="293"/>
    </row>
    <row r="39" spans="1:16" x14ac:dyDescent="0.15">
      <c r="A39" s="248"/>
      <c r="B39" s="244"/>
      <c r="C39" s="244"/>
      <c r="D39" s="244"/>
      <c r="E39" s="244"/>
      <c r="F39" s="244"/>
      <c r="G39" s="1133" t="s">
        <v>500</v>
      </c>
      <c r="H39" s="1134"/>
      <c r="I39" s="1134"/>
      <c r="J39" s="1135"/>
      <c r="K39" s="300">
        <v>-3471</v>
      </c>
      <c r="L39" s="300">
        <v>-196</v>
      </c>
      <c r="M39" s="301">
        <v>-3044</v>
      </c>
      <c r="N39" s="302">
        <v>-93.6</v>
      </c>
      <c r="O39" s="293"/>
    </row>
    <row r="40" spans="1:16" ht="27" customHeight="1" x14ac:dyDescent="0.15">
      <c r="A40" s="248"/>
      <c r="B40" s="244"/>
      <c r="C40" s="244"/>
      <c r="D40" s="244"/>
      <c r="E40" s="244"/>
      <c r="F40" s="244"/>
      <c r="G40" s="1130" t="s">
        <v>501</v>
      </c>
      <c r="H40" s="1131"/>
      <c r="I40" s="1131"/>
      <c r="J40" s="1132"/>
      <c r="K40" s="300">
        <v>-991443</v>
      </c>
      <c r="L40" s="300">
        <v>-56026</v>
      </c>
      <c r="M40" s="301">
        <v>-47792</v>
      </c>
      <c r="N40" s="302">
        <v>17.2</v>
      </c>
      <c r="O40" s="293"/>
    </row>
    <row r="41" spans="1:16" x14ac:dyDescent="0.15">
      <c r="A41" s="248"/>
      <c r="B41" s="244"/>
      <c r="C41" s="244"/>
      <c r="D41" s="244"/>
      <c r="E41" s="244"/>
      <c r="F41" s="244"/>
      <c r="G41" s="1136" t="s">
        <v>280</v>
      </c>
      <c r="H41" s="1137"/>
      <c r="I41" s="1137"/>
      <c r="J41" s="1138"/>
      <c r="K41" s="294">
        <v>411505</v>
      </c>
      <c r="L41" s="300">
        <v>23254</v>
      </c>
      <c r="M41" s="301">
        <v>22698</v>
      </c>
      <c r="N41" s="302">
        <v>2.4</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25" t="s">
        <v>471</v>
      </c>
      <c r="J49" s="1127" t="s">
        <v>505</v>
      </c>
      <c r="K49" s="1128"/>
      <c r="L49" s="1128"/>
      <c r="M49" s="1128"/>
      <c r="N49" s="1129"/>
    </row>
    <row r="50" spans="1:14" x14ac:dyDescent="0.15">
      <c r="A50" s="248"/>
      <c r="B50" s="244"/>
      <c r="C50" s="244"/>
      <c r="D50" s="244"/>
      <c r="E50" s="244"/>
      <c r="F50" s="244"/>
      <c r="G50" s="312"/>
      <c r="H50" s="313"/>
      <c r="I50" s="1126"/>
      <c r="J50" s="314" t="s">
        <v>506</v>
      </c>
      <c r="K50" s="315" t="s">
        <v>507</v>
      </c>
      <c r="L50" s="316" t="s">
        <v>508</v>
      </c>
      <c r="M50" s="317" t="s">
        <v>509</v>
      </c>
      <c r="N50" s="318" t="s">
        <v>510</v>
      </c>
    </row>
    <row r="51" spans="1:14" x14ac:dyDescent="0.15">
      <c r="A51" s="248"/>
      <c r="B51" s="244"/>
      <c r="C51" s="244"/>
      <c r="D51" s="244"/>
      <c r="E51" s="244"/>
      <c r="F51" s="244"/>
      <c r="G51" s="310" t="s">
        <v>511</v>
      </c>
      <c r="H51" s="311"/>
      <c r="I51" s="319">
        <v>1644467</v>
      </c>
      <c r="J51" s="320">
        <v>87434</v>
      </c>
      <c r="K51" s="321">
        <v>-17.2</v>
      </c>
      <c r="L51" s="322">
        <v>64717</v>
      </c>
      <c r="M51" s="323">
        <v>-1.2</v>
      </c>
      <c r="N51" s="324">
        <v>-16</v>
      </c>
    </row>
    <row r="52" spans="1:14" x14ac:dyDescent="0.15">
      <c r="A52" s="248"/>
      <c r="B52" s="244"/>
      <c r="C52" s="244"/>
      <c r="D52" s="244"/>
      <c r="E52" s="244"/>
      <c r="F52" s="244"/>
      <c r="G52" s="325"/>
      <c r="H52" s="326" t="s">
        <v>512</v>
      </c>
      <c r="I52" s="327">
        <v>916784</v>
      </c>
      <c r="J52" s="328">
        <v>48744</v>
      </c>
      <c r="K52" s="329">
        <v>-24.1</v>
      </c>
      <c r="L52" s="330">
        <v>31931</v>
      </c>
      <c r="M52" s="331">
        <v>-2.8</v>
      </c>
      <c r="N52" s="332">
        <v>-21.3</v>
      </c>
    </row>
    <row r="53" spans="1:14" x14ac:dyDescent="0.15">
      <c r="A53" s="248"/>
      <c r="B53" s="244"/>
      <c r="C53" s="244"/>
      <c r="D53" s="244"/>
      <c r="E53" s="244"/>
      <c r="F53" s="244"/>
      <c r="G53" s="310" t="s">
        <v>513</v>
      </c>
      <c r="H53" s="311"/>
      <c r="I53" s="319">
        <v>1099278</v>
      </c>
      <c r="J53" s="320">
        <v>59488</v>
      </c>
      <c r="K53" s="321">
        <v>-32</v>
      </c>
      <c r="L53" s="322">
        <v>61557</v>
      </c>
      <c r="M53" s="323">
        <v>-4.9000000000000004</v>
      </c>
      <c r="N53" s="324">
        <v>-27.1</v>
      </c>
    </row>
    <row r="54" spans="1:14" x14ac:dyDescent="0.15">
      <c r="A54" s="248"/>
      <c r="B54" s="244"/>
      <c r="C54" s="244"/>
      <c r="D54" s="244"/>
      <c r="E54" s="244"/>
      <c r="F54" s="244"/>
      <c r="G54" s="325"/>
      <c r="H54" s="326" t="s">
        <v>512</v>
      </c>
      <c r="I54" s="327">
        <v>749042</v>
      </c>
      <c r="J54" s="328">
        <v>40535</v>
      </c>
      <c r="K54" s="329">
        <v>-16.8</v>
      </c>
      <c r="L54" s="330">
        <v>32497</v>
      </c>
      <c r="M54" s="331">
        <v>1.8</v>
      </c>
      <c r="N54" s="332">
        <v>-18.600000000000001</v>
      </c>
    </row>
    <row r="55" spans="1:14" x14ac:dyDescent="0.15">
      <c r="A55" s="248"/>
      <c r="B55" s="244"/>
      <c r="C55" s="244"/>
      <c r="D55" s="244"/>
      <c r="E55" s="244"/>
      <c r="F55" s="244"/>
      <c r="G55" s="310" t="s">
        <v>514</v>
      </c>
      <c r="H55" s="311"/>
      <c r="I55" s="319">
        <v>1939297</v>
      </c>
      <c r="J55" s="320">
        <v>106607</v>
      </c>
      <c r="K55" s="321">
        <v>79.2</v>
      </c>
      <c r="L55" s="322">
        <v>69806</v>
      </c>
      <c r="M55" s="323">
        <v>13.4</v>
      </c>
      <c r="N55" s="324">
        <v>65.8</v>
      </c>
    </row>
    <row r="56" spans="1:14" x14ac:dyDescent="0.15">
      <c r="A56" s="248"/>
      <c r="B56" s="244"/>
      <c r="C56" s="244"/>
      <c r="D56" s="244"/>
      <c r="E56" s="244"/>
      <c r="F56" s="244"/>
      <c r="G56" s="325"/>
      <c r="H56" s="326" t="s">
        <v>512</v>
      </c>
      <c r="I56" s="327">
        <v>969398</v>
      </c>
      <c r="J56" s="328">
        <v>53290</v>
      </c>
      <c r="K56" s="329">
        <v>31.5</v>
      </c>
      <c r="L56" s="330">
        <v>32823</v>
      </c>
      <c r="M56" s="331">
        <v>1</v>
      </c>
      <c r="N56" s="332">
        <v>30.5</v>
      </c>
    </row>
    <row r="57" spans="1:14" x14ac:dyDescent="0.15">
      <c r="A57" s="248"/>
      <c r="B57" s="244"/>
      <c r="C57" s="244"/>
      <c r="D57" s="244"/>
      <c r="E57" s="244"/>
      <c r="F57" s="244"/>
      <c r="G57" s="310" t="s">
        <v>515</v>
      </c>
      <c r="H57" s="311"/>
      <c r="I57" s="319">
        <v>1952053</v>
      </c>
      <c r="J57" s="320">
        <v>108069</v>
      </c>
      <c r="K57" s="321">
        <v>1.4</v>
      </c>
      <c r="L57" s="322">
        <v>74444</v>
      </c>
      <c r="M57" s="323">
        <v>6.6</v>
      </c>
      <c r="N57" s="324">
        <v>-5.2</v>
      </c>
    </row>
    <row r="58" spans="1:14" x14ac:dyDescent="0.15">
      <c r="A58" s="248"/>
      <c r="B58" s="244"/>
      <c r="C58" s="244"/>
      <c r="D58" s="244"/>
      <c r="E58" s="244"/>
      <c r="F58" s="244"/>
      <c r="G58" s="325"/>
      <c r="H58" s="326" t="s">
        <v>512</v>
      </c>
      <c r="I58" s="327">
        <v>840646</v>
      </c>
      <c r="J58" s="328">
        <v>46540</v>
      </c>
      <c r="K58" s="329">
        <v>-12.7</v>
      </c>
      <c r="L58" s="330">
        <v>34175</v>
      </c>
      <c r="M58" s="331">
        <v>4.0999999999999996</v>
      </c>
      <c r="N58" s="332">
        <v>-16.8</v>
      </c>
    </row>
    <row r="59" spans="1:14" x14ac:dyDescent="0.15">
      <c r="A59" s="248"/>
      <c r="B59" s="244"/>
      <c r="C59" s="244"/>
      <c r="D59" s="244"/>
      <c r="E59" s="244"/>
      <c r="F59" s="244"/>
      <c r="G59" s="310" t="s">
        <v>516</v>
      </c>
      <c r="H59" s="311"/>
      <c r="I59" s="319">
        <v>1905842</v>
      </c>
      <c r="J59" s="320">
        <v>107699</v>
      </c>
      <c r="K59" s="321">
        <v>-0.3</v>
      </c>
      <c r="L59" s="322">
        <v>85205</v>
      </c>
      <c r="M59" s="323">
        <v>14.5</v>
      </c>
      <c r="N59" s="324">
        <v>-14.8</v>
      </c>
    </row>
    <row r="60" spans="1:14" x14ac:dyDescent="0.15">
      <c r="A60" s="248"/>
      <c r="B60" s="244"/>
      <c r="C60" s="244"/>
      <c r="D60" s="244"/>
      <c r="E60" s="244"/>
      <c r="F60" s="244"/>
      <c r="G60" s="325"/>
      <c r="H60" s="326" t="s">
        <v>512</v>
      </c>
      <c r="I60" s="333">
        <v>829536</v>
      </c>
      <c r="J60" s="328">
        <v>46877</v>
      </c>
      <c r="K60" s="329">
        <v>0.7</v>
      </c>
      <c r="L60" s="330">
        <v>38847</v>
      </c>
      <c r="M60" s="331">
        <v>13.7</v>
      </c>
      <c r="N60" s="332">
        <v>-13</v>
      </c>
    </row>
    <row r="61" spans="1:14" x14ac:dyDescent="0.15">
      <c r="A61" s="248"/>
      <c r="B61" s="244"/>
      <c r="C61" s="244"/>
      <c r="D61" s="244"/>
      <c r="E61" s="244"/>
      <c r="F61" s="244"/>
      <c r="G61" s="310" t="s">
        <v>517</v>
      </c>
      <c r="H61" s="334"/>
      <c r="I61" s="335">
        <v>1708187</v>
      </c>
      <c r="J61" s="336">
        <v>93859</v>
      </c>
      <c r="K61" s="337">
        <v>6.2</v>
      </c>
      <c r="L61" s="338">
        <v>71146</v>
      </c>
      <c r="M61" s="339">
        <v>5.7</v>
      </c>
      <c r="N61" s="324">
        <v>0.5</v>
      </c>
    </row>
    <row r="62" spans="1:14" x14ac:dyDescent="0.15">
      <c r="A62" s="248"/>
      <c r="B62" s="244"/>
      <c r="C62" s="244"/>
      <c r="D62" s="244"/>
      <c r="E62" s="244"/>
      <c r="F62" s="244"/>
      <c r="G62" s="325"/>
      <c r="H62" s="326" t="s">
        <v>512</v>
      </c>
      <c r="I62" s="327">
        <v>861081</v>
      </c>
      <c r="J62" s="328">
        <v>47197</v>
      </c>
      <c r="K62" s="329">
        <v>-4.3</v>
      </c>
      <c r="L62" s="330">
        <v>34055</v>
      </c>
      <c r="M62" s="331">
        <v>3.6</v>
      </c>
      <c r="N62" s="332">
        <v>-7.9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9" t="s">
        <v>3</v>
      </c>
      <c r="D47" s="1139"/>
      <c r="E47" s="1140"/>
      <c r="F47" s="11">
        <v>22.9</v>
      </c>
      <c r="G47" s="12">
        <v>20.92</v>
      </c>
      <c r="H47" s="12">
        <v>21.36</v>
      </c>
      <c r="I47" s="12">
        <v>22.44</v>
      </c>
      <c r="J47" s="13">
        <v>22.59</v>
      </c>
    </row>
    <row r="48" spans="2:10" ht="57.75" customHeight="1" x14ac:dyDescent="0.15">
      <c r="B48" s="14"/>
      <c r="C48" s="1141" t="s">
        <v>4</v>
      </c>
      <c r="D48" s="1141"/>
      <c r="E48" s="1142"/>
      <c r="F48" s="15">
        <v>3.08</v>
      </c>
      <c r="G48" s="16">
        <v>3.54</v>
      </c>
      <c r="H48" s="16">
        <v>3.58</v>
      </c>
      <c r="I48" s="16">
        <v>3.43</v>
      </c>
      <c r="J48" s="17">
        <v>2.95</v>
      </c>
    </row>
    <row r="49" spans="2:10" ht="57.75" customHeight="1" thickBot="1" x14ac:dyDescent="0.2">
      <c r="B49" s="18"/>
      <c r="C49" s="1143" t="s">
        <v>5</v>
      </c>
      <c r="D49" s="1143"/>
      <c r="E49" s="1144"/>
      <c r="F49" s="19">
        <v>7.99</v>
      </c>
      <c r="G49" s="20" t="s">
        <v>524</v>
      </c>
      <c r="H49" s="20">
        <v>0.02</v>
      </c>
      <c r="I49" s="20">
        <v>2.04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1" t="s">
        <v>526</v>
      </c>
      <c r="D34" s="1151"/>
      <c r="E34" s="1152"/>
      <c r="F34" s="32" t="s">
        <v>527</v>
      </c>
      <c r="G34" s="33" t="s">
        <v>528</v>
      </c>
      <c r="H34" s="33" t="s">
        <v>529</v>
      </c>
      <c r="I34" s="33" t="s">
        <v>530</v>
      </c>
      <c r="J34" s="34" t="s">
        <v>531</v>
      </c>
      <c r="K34" s="22"/>
      <c r="L34" s="22"/>
      <c r="M34" s="22"/>
      <c r="N34" s="22"/>
      <c r="O34" s="22"/>
      <c r="P34" s="22"/>
    </row>
    <row r="35" spans="1:16" ht="39" customHeight="1" x14ac:dyDescent="0.15">
      <c r="A35" s="22"/>
      <c r="B35" s="35"/>
      <c r="C35" s="1145" t="s">
        <v>532</v>
      </c>
      <c r="D35" s="1146"/>
      <c r="E35" s="1147"/>
      <c r="F35" s="36">
        <v>13.56</v>
      </c>
      <c r="G35" s="37">
        <v>14.2</v>
      </c>
      <c r="H35" s="37">
        <v>13.61</v>
      </c>
      <c r="I35" s="37">
        <v>13.5</v>
      </c>
      <c r="J35" s="38">
        <v>14.1</v>
      </c>
      <c r="K35" s="22"/>
      <c r="L35" s="22"/>
      <c r="M35" s="22"/>
      <c r="N35" s="22"/>
      <c r="O35" s="22"/>
      <c r="P35" s="22"/>
    </row>
    <row r="36" spans="1:16" ht="39" customHeight="1" x14ac:dyDescent="0.15">
      <c r="A36" s="22"/>
      <c r="B36" s="35"/>
      <c r="C36" s="1145" t="s">
        <v>533</v>
      </c>
      <c r="D36" s="1146"/>
      <c r="E36" s="1147"/>
      <c r="F36" s="36">
        <v>3.08</v>
      </c>
      <c r="G36" s="37">
        <v>3.46</v>
      </c>
      <c r="H36" s="37">
        <v>3.45</v>
      </c>
      <c r="I36" s="37">
        <v>3.37</v>
      </c>
      <c r="J36" s="38">
        <v>2.86</v>
      </c>
      <c r="K36" s="22"/>
      <c r="L36" s="22"/>
      <c r="M36" s="22"/>
      <c r="N36" s="22"/>
      <c r="O36" s="22"/>
      <c r="P36" s="22"/>
    </row>
    <row r="37" spans="1:16" ht="39" customHeight="1" x14ac:dyDescent="0.15">
      <c r="A37" s="22"/>
      <c r="B37" s="35"/>
      <c r="C37" s="1145" t="s">
        <v>534</v>
      </c>
      <c r="D37" s="1146"/>
      <c r="E37" s="1147"/>
      <c r="F37" s="36">
        <v>2.14</v>
      </c>
      <c r="G37" s="37">
        <v>1.31</v>
      </c>
      <c r="H37" s="37">
        <v>2.8</v>
      </c>
      <c r="I37" s="37">
        <v>1.48</v>
      </c>
      <c r="J37" s="38">
        <v>1</v>
      </c>
      <c r="K37" s="22"/>
      <c r="L37" s="22"/>
      <c r="M37" s="22"/>
      <c r="N37" s="22"/>
      <c r="O37" s="22"/>
      <c r="P37" s="22"/>
    </row>
    <row r="38" spans="1:16" ht="39" customHeight="1" x14ac:dyDescent="0.15">
      <c r="A38" s="22"/>
      <c r="B38" s="35"/>
      <c r="C38" s="1145" t="s">
        <v>535</v>
      </c>
      <c r="D38" s="1146"/>
      <c r="E38" s="1147"/>
      <c r="F38" s="36">
        <v>0.99</v>
      </c>
      <c r="G38" s="37">
        <v>0.66</v>
      </c>
      <c r="H38" s="37">
        <v>1.06</v>
      </c>
      <c r="I38" s="37">
        <v>0.83</v>
      </c>
      <c r="J38" s="38">
        <v>0.94</v>
      </c>
      <c r="K38" s="22"/>
      <c r="L38" s="22"/>
      <c r="M38" s="22"/>
      <c r="N38" s="22"/>
      <c r="O38" s="22"/>
      <c r="P38" s="22"/>
    </row>
    <row r="39" spans="1:16" ht="39" customHeight="1" x14ac:dyDescent="0.15">
      <c r="A39" s="22"/>
      <c r="B39" s="35"/>
      <c r="C39" s="1145" t="s">
        <v>536</v>
      </c>
      <c r="D39" s="1146"/>
      <c r="E39" s="1147"/>
      <c r="F39" s="36">
        <v>0.13</v>
      </c>
      <c r="G39" s="37">
        <v>0.11</v>
      </c>
      <c r="H39" s="37">
        <v>0.12</v>
      </c>
      <c r="I39" s="37">
        <v>0.15</v>
      </c>
      <c r="J39" s="38">
        <v>0.1</v>
      </c>
      <c r="K39" s="22"/>
      <c r="L39" s="22"/>
      <c r="M39" s="22"/>
      <c r="N39" s="22"/>
      <c r="O39" s="22"/>
      <c r="P39" s="22"/>
    </row>
    <row r="40" spans="1:16" ht="39" customHeight="1" x14ac:dyDescent="0.15">
      <c r="A40" s="22"/>
      <c r="B40" s="35"/>
      <c r="C40" s="1145" t="s">
        <v>537</v>
      </c>
      <c r="D40" s="1146"/>
      <c r="E40" s="1147"/>
      <c r="F40" s="36">
        <v>0</v>
      </c>
      <c r="G40" s="37">
        <v>0.08</v>
      </c>
      <c r="H40" s="37">
        <v>0.12</v>
      </c>
      <c r="I40" s="37">
        <v>0.05</v>
      </c>
      <c r="J40" s="38">
        <v>7.0000000000000007E-2</v>
      </c>
      <c r="K40" s="22"/>
      <c r="L40" s="22"/>
      <c r="M40" s="22"/>
      <c r="N40" s="22"/>
      <c r="O40" s="22"/>
      <c r="P40" s="22"/>
    </row>
    <row r="41" spans="1:16" ht="39" customHeight="1" x14ac:dyDescent="0.15">
      <c r="A41" s="22"/>
      <c r="B41" s="35"/>
      <c r="C41" s="1145" t="s">
        <v>538</v>
      </c>
      <c r="D41" s="1146"/>
      <c r="E41" s="1147"/>
      <c r="F41" s="36">
        <v>0.36</v>
      </c>
      <c r="G41" s="37">
        <v>0.26</v>
      </c>
      <c r="H41" s="37">
        <v>0.17</v>
      </c>
      <c r="I41" s="37">
        <v>0.11</v>
      </c>
      <c r="J41" s="38">
        <v>0.06</v>
      </c>
      <c r="K41" s="22"/>
      <c r="L41" s="22"/>
      <c r="M41" s="22"/>
      <c r="N41" s="22"/>
      <c r="O41" s="22"/>
      <c r="P41" s="22"/>
    </row>
    <row r="42" spans="1:16" ht="39" customHeight="1" x14ac:dyDescent="0.15">
      <c r="A42" s="22"/>
      <c r="B42" s="39"/>
      <c r="C42" s="1145" t="s">
        <v>539</v>
      </c>
      <c r="D42" s="1146"/>
      <c r="E42" s="1147"/>
      <c r="F42" s="36" t="s">
        <v>540</v>
      </c>
      <c r="G42" s="37" t="s">
        <v>541</v>
      </c>
      <c r="H42" s="37" t="s">
        <v>481</v>
      </c>
      <c r="I42" s="37" t="s">
        <v>481</v>
      </c>
      <c r="J42" s="38" t="s">
        <v>481</v>
      </c>
      <c r="K42" s="22"/>
      <c r="L42" s="22"/>
      <c r="M42" s="22"/>
      <c r="N42" s="22"/>
      <c r="O42" s="22"/>
      <c r="P42" s="22"/>
    </row>
    <row r="43" spans="1:16" ht="39" customHeight="1" thickBot="1" x14ac:dyDescent="0.2">
      <c r="A43" s="22"/>
      <c r="B43" s="40"/>
      <c r="C43" s="1148" t="s">
        <v>542</v>
      </c>
      <c r="D43" s="1149"/>
      <c r="E43" s="1150"/>
      <c r="F43" s="41">
        <v>0.03</v>
      </c>
      <c r="G43" s="42">
        <v>0.01</v>
      </c>
      <c r="H43" s="42">
        <v>0.09</v>
      </c>
      <c r="I43" s="42">
        <v>0.14000000000000001</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45" sqref="O4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1200</v>
      </c>
      <c r="L45" s="60">
        <v>1185</v>
      </c>
      <c r="M45" s="60">
        <v>1116</v>
      </c>
      <c r="N45" s="60">
        <v>1133</v>
      </c>
      <c r="O45" s="61">
        <v>1170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82</v>
      </c>
      <c r="L48" s="64">
        <v>99</v>
      </c>
      <c r="M48" s="64">
        <v>87</v>
      </c>
      <c r="N48" s="64">
        <v>147</v>
      </c>
      <c r="O48" s="65">
        <v>158</v>
      </c>
      <c r="P48" s="48"/>
      <c r="Q48" s="48"/>
      <c r="R48" s="48"/>
      <c r="S48" s="48"/>
      <c r="T48" s="48"/>
      <c r="U48" s="48"/>
    </row>
    <row r="49" spans="1:21" ht="30.75" customHeight="1" x14ac:dyDescent="0.15">
      <c r="A49" s="48"/>
      <c r="B49" s="1163"/>
      <c r="C49" s="1164"/>
      <c r="D49" s="62"/>
      <c r="E49" s="1155" t="s">
        <v>16</v>
      </c>
      <c r="F49" s="1155"/>
      <c r="G49" s="1155"/>
      <c r="H49" s="1155"/>
      <c r="I49" s="1155"/>
      <c r="J49" s="1156"/>
      <c r="K49" s="63">
        <v>76</v>
      </c>
      <c r="L49" s="64">
        <v>73</v>
      </c>
      <c r="M49" s="64">
        <v>71</v>
      </c>
      <c r="N49" s="64">
        <v>77</v>
      </c>
      <c r="O49" s="65">
        <v>75</v>
      </c>
      <c r="P49" s="48"/>
      <c r="Q49" s="48"/>
      <c r="R49" s="48"/>
      <c r="S49" s="48"/>
      <c r="T49" s="48"/>
      <c r="U49" s="48"/>
    </row>
    <row r="50" spans="1:21" ht="30.75" customHeight="1" x14ac:dyDescent="0.15">
      <c r="A50" s="48"/>
      <c r="B50" s="1163"/>
      <c r="C50" s="1164"/>
      <c r="D50" s="62"/>
      <c r="E50" s="1155" t="s">
        <v>17</v>
      </c>
      <c r="F50" s="1155"/>
      <c r="G50" s="1155"/>
      <c r="H50" s="1155"/>
      <c r="I50" s="1155"/>
      <c r="J50" s="1156"/>
      <c r="K50" s="63">
        <v>4</v>
      </c>
      <c r="L50" s="64">
        <v>4</v>
      </c>
      <c r="M50" s="64">
        <v>4</v>
      </c>
      <c r="N50" s="64">
        <v>4</v>
      </c>
      <c r="O50" s="65">
        <v>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879</v>
      </c>
      <c r="L52" s="64">
        <v>881</v>
      </c>
      <c r="M52" s="64">
        <v>871</v>
      </c>
      <c r="N52" s="64">
        <v>971</v>
      </c>
      <c r="O52" s="65">
        <v>995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483</v>
      </c>
      <c r="L53" s="69">
        <v>480</v>
      </c>
      <c r="M53" s="69">
        <v>407</v>
      </c>
      <c r="N53" s="69">
        <v>390</v>
      </c>
      <c r="O53" s="70">
        <v>412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2016-04-05T04:29:05Z</cp:lastPrinted>
  <dcterms:created xsi:type="dcterms:W3CDTF">2016-02-15T01:55:32Z</dcterms:created>
  <dcterms:modified xsi:type="dcterms:W3CDTF">2016-04-28T08:28:39Z</dcterms:modified>
  <cp:category/>
</cp:coreProperties>
</file>