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mc:AlternateContent xmlns:mc="http://schemas.openxmlformats.org/markup-compatibility/2006">
    <mc:Choice Requires="x15">
      <x15ac:absPath xmlns:x15ac="http://schemas.microsoft.com/office/spreadsheetml/2010/11/ac" url="C:\Users\FKS-0313\Desktop\R4業務\介護施設運営指導関係\居宅介護支援様式等\居宅介護支援（HP掲載資料）\"/>
    </mc:Choice>
  </mc:AlternateContent>
  <xr:revisionPtr revIDLastSave="0" documentId="13_ncr:1_{D09159C7-C368-4DF4-A709-0ACC6DD89D26}" xr6:coauthVersionLast="47" xr6:coauthVersionMax="47" xr10:uidLastSave="{00000000-0000-0000-0000-000000000000}"/>
  <bookViews>
    <workbookView xWindow="-120" yWindow="-120" windowWidth="20730" windowHeight="11160" xr2:uid="{00000000-000D-0000-FFFF-FFFF00000000}"/>
  </bookViews>
  <sheets>
    <sheet name="表紙" sheetId="11" r:id="rId1"/>
    <sheet name="様式１" sheetId="1" r:id="rId2"/>
    <sheet name="様式２" sheetId="10" r:id="rId3"/>
    <sheet name="様式３" sheetId="7" r:id="rId4"/>
    <sheet name="様式４" sheetId="8" r:id="rId5"/>
    <sheet name="様式５" sheetId="9" r:id="rId6"/>
  </sheets>
  <externalReferences>
    <externalReference r:id="rId7"/>
  </externalReferences>
  <definedNames>
    <definedName name="a" localSheetId="1">様式１!$A$1:$K$24</definedName>
    <definedName name="d" localSheetId="4">様式４!$A$1:$H$24</definedName>
    <definedName name="f" localSheetId="5">様式５!$A$1:$H$24</definedName>
    <definedName name="_xlnm.Print_Area" localSheetId="1">様式１!$A$1:$K$24</definedName>
    <definedName name="_xlnm.Print_Area" localSheetId="2">様式２!$A$1:$BD$51</definedName>
    <definedName name="_xlnm.Print_Area" localSheetId="4">様式４!$A$1:$H$24</definedName>
    <definedName name="_xlnm.Print_Area" localSheetId="5">様式５!$A$1:$H$24</definedName>
    <definedName name="_xlnm.Print_Titles" localSheetId="2">様式２!$1:$13</definedName>
    <definedName name="職種">[1]プルダウン・リスト!$C$15:$K$15</definedName>
  </definedNames>
  <calcPr calcId="191029"/>
</workbook>
</file>

<file path=xl/calcChain.xml><?xml version="1.0" encoding="utf-8"?>
<calcChain xmlns="http://schemas.openxmlformats.org/spreadsheetml/2006/main">
  <c r="X2" i="10" l="1"/>
  <c r="AZ7" i="10" s="1"/>
  <c r="AU9" i="10"/>
  <c r="T11" i="10"/>
  <c r="W11" i="10"/>
  <c r="X11" i="10"/>
  <c r="Y11" i="10"/>
  <c r="AA11" i="10"/>
  <c r="AB11" i="10"/>
  <c r="AC11" i="10"/>
  <c r="AE11" i="10"/>
  <c r="AF11" i="10"/>
  <c r="AG11" i="10"/>
  <c r="AI11" i="10"/>
  <c r="AJ11" i="10"/>
  <c r="AK11" i="10"/>
  <c r="AM11" i="10"/>
  <c r="AN11" i="10"/>
  <c r="AO11" i="10"/>
  <c r="AQ11" i="10"/>
  <c r="AR11" i="10"/>
  <c r="AR12" i="10" s="1"/>
  <c r="AR13" i="10" s="1"/>
  <c r="AS11" i="10"/>
  <c r="AS12" i="10" s="1"/>
  <c r="AS13" i="10" s="1"/>
  <c r="AT11" i="10"/>
  <c r="AT12" i="10" s="1"/>
  <c r="AT13" i="10" s="1"/>
  <c r="P12" i="10"/>
  <c r="P13" i="10" s="1"/>
  <c r="Q12" i="10"/>
  <c r="Q13" i="10" s="1"/>
  <c r="R12" i="10"/>
  <c r="T12" i="10"/>
  <c r="T13" i="10" s="1"/>
  <c r="U12" i="10"/>
  <c r="U13" i="10" s="1"/>
  <c r="V12" i="10"/>
  <c r="V13" i="10" s="1"/>
  <c r="X12" i="10"/>
  <c r="X13" i="10" s="1"/>
  <c r="Y12" i="10"/>
  <c r="Y13" i="10" s="1"/>
  <c r="Z12" i="10"/>
  <c r="AB12" i="10"/>
  <c r="AB13" i="10" s="1"/>
  <c r="AC12" i="10"/>
  <c r="AC13" i="10" s="1"/>
  <c r="AD12" i="10"/>
  <c r="AD13" i="10" s="1"/>
  <c r="AE12" i="10"/>
  <c r="AF12" i="10"/>
  <c r="AF13" i="10" s="1"/>
  <c r="AG12" i="10"/>
  <c r="AG13" i="10" s="1"/>
  <c r="AH12" i="10"/>
  <c r="AH13" i="10" s="1"/>
  <c r="AI12" i="10"/>
  <c r="AJ12" i="10"/>
  <c r="AJ13" i="10" s="1"/>
  <c r="AK12" i="10"/>
  <c r="AK13" i="10" s="1"/>
  <c r="AL12" i="10"/>
  <c r="AL13" i="10" s="1"/>
  <c r="AM12" i="10"/>
  <c r="AN12" i="10"/>
  <c r="AN13" i="10" s="1"/>
  <c r="AO12" i="10"/>
  <c r="AO13" i="10" s="1"/>
  <c r="AP12" i="10"/>
  <c r="AP13" i="10" s="1"/>
  <c r="AQ12" i="10"/>
  <c r="R13" i="10"/>
  <c r="Z13" i="10"/>
  <c r="AE13" i="10"/>
  <c r="AI13" i="10"/>
  <c r="AM13" i="10"/>
  <c r="AQ13" i="10"/>
  <c r="AU14" i="10"/>
  <c r="AW14" i="10" s="1"/>
  <c r="B15" i="10"/>
  <c r="B16" i="10" s="1"/>
  <c r="B17" i="10" s="1"/>
  <c r="B18" i="10" s="1"/>
  <c r="B19" i="10" s="1"/>
  <c r="B20" i="10" s="1"/>
  <c r="B21" i="10" s="1"/>
  <c r="B22" i="10" s="1"/>
  <c r="B23" i="10" s="1"/>
  <c r="B24" i="10" s="1"/>
  <c r="B25" i="10" s="1"/>
  <c r="B26" i="10" s="1"/>
  <c r="B27" i="10" s="1"/>
  <c r="B28" i="10" s="1"/>
  <c r="B29" i="10" s="1"/>
  <c r="B30" i="10" s="1"/>
  <c r="B31" i="10" s="1"/>
  <c r="AU15" i="10"/>
  <c r="AW15" i="10" s="1"/>
  <c r="AU16" i="10"/>
  <c r="AW16" i="10" s="1"/>
  <c r="AU17" i="10"/>
  <c r="AW17" i="10"/>
  <c r="AU18" i="10"/>
  <c r="AW18" i="10" s="1"/>
  <c r="AU19" i="10"/>
  <c r="AW19" i="10" s="1"/>
  <c r="AU20" i="10"/>
  <c r="AW20" i="10"/>
  <c r="AU21" i="10"/>
  <c r="AW21" i="10"/>
  <c r="AU22" i="10"/>
  <c r="AW22" i="10" s="1"/>
  <c r="AU23" i="10"/>
  <c r="AW23" i="10" s="1"/>
  <c r="AU24" i="10"/>
  <c r="AW24" i="10"/>
  <c r="AU25" i="10"/>
  <c r="AW25" i="10"/>
  <c r="AU26" i="10"/>
  <c r="AW26" i="10" s="1"/>
  <c r="AU27" i="10"/>
  <c r="AW27" i="10" s="1"/>
  <c r="AU28" i="10"/>
  <c r="AW28" i="10"/>
  <c r="AU29" i="10"/>
  <c r="AW29" i="10"/>
  <c r="AU30" i="10"/>
  <c r="AW30" i="10" s="1"/>
  <c r="AU31" i="10"/>
  <c r="AW31" i="10" s="1"/>
  <c r="E36" i="10"/>
  <c r="G36" i="10"/>
  <c r="E37" i="10"/>
  <c r="G37" i="10"/>
  <c r="E38" i="10"/>
  <c r="G38" i="10"/>
  <c r="G40" i="10" s="1"/>
  <c r="E39" i="10"/>
  <c r="G39" i="10"/>
  <c r="J40" i="10"/>
  <c r="L40" i="10"/>
  <c r="P40" i="10"/>
  <c r="C44" i="10"/>
  <c r="H44" i="10"/>
  <c r="C45" i="10"/>
  <c r="H45" i="10"/>
  <c r="M45" i="10"/>
  <c r="H50" i="10" s="1"/>
  <c r="C50" i="10"/>
  <c r="Q11" i="10" l="1"/>
  <c r="P11" i="10"/>
  <c r="U11" i="10"/>
  <c r="E40" i="10"/>
  <c r="M50" i="10"/>
  <c r="S11" i="10"/>
  <c r="AA12" i="10"/>
  <c r="AA13" i="10" s="1"/>
  <c r="W12" i="10"/>
  <c r="W13" i="10" s="1"/>
  <c r="S12" i="10"/>
  <c r="S13" i="10" s="1"/>
  <c r="AP11" i="10"/>
  <c r="AL11" i="10"/>
  <c r="AH11" i="10"/>
  <c r="AD11" i="10"/>
  <c r="Z11" i="10"/>
  <c r="V11" i="10"/>
  <c r="R11" i="10"/>
</calcChain>
</file>

<file path=xl/sharedStrings.xml><?xml version="1.0" encoding="utf-8"?>
<sst xmlns="http://schemas.openxmlformats.org/spreadsheetml/2006/main" count="362" uniqueCount="155">
  <si>
    <t>（別添様式１）</t>
  </si>
  <si>
    <t>事業所名</t>
  </si>
  <si>
    <t>氏　　　名</t>
  </si>
  <si>
    <t>採用年月日</t>
  </si>
  <si>
    <t>　職　　種</t>
  </si>
  <si>
    <t>資　　格</t>
  </si>
  <si>
    <t>資格取得年月日</t>
  </si>
  <si>
    <t>常勤・非常勤及び専従・兼務の別</t>
  </si>
  <si>
    <t>兼　務　先</t>
  </si>
  <si>
    <t>年　 　月 　　日</t>
  </si>
  <si>
    <t>常・専</t>
  </si>
  <si>
    <t>常・兼</t>
  </si>
  <si>
    <t>非・専</t>
  </si>
  <si>
    <t>非・兼</t>
  </si>
  <si>
    <t>注３　常勤・非常勤及び専従・兼務の別については、該当する勤務形態を○で囲むこと。</t>
  </si>
  <si>
    <t>事業所別職員の配置状況（居宅介護支援）</t>
    <rPh sb="12" eb="14">
      <t>キョタク</t>
    </rPh>
    <rPh sb="14" eb="16">
      <t>カイゴ</t>
    </rPh>
    <rPh sb="16" eb="18">
      <t>シエン</t>
    </rPh>
    <phoneticPr fontId="8"/>
  </si>
  <si>
    <t>（記入日）</t>
    <rPh sb="1" eb="3">
      <t>キニュウ</t>
    </rPh>
    <rPh sb="3" eb="4">
      <t>ビ</t>
    </rPh>
    <phoneticPr fontId="8"/>
  </si>
  <si>
    <t>注２　資格欄については、「介護福祉士」、「介護支援専門員」、「看護師」、「社会福祉士」等職種に対する資格を記入すること。</t>
    <rPh sb="13" eb="15">
      <t>カイゴ</t>
    </rPh>
    <rPh sb="15" eb="18">
      <t>フクシシ</t>
    </rPh>
    <rPh sb="21" eb="23">
      <t>カイゴ</t>
    </rPh>
    <rPh sb="23" eb="25">
      <t>シエン</t>
    </rPh>
    <rPh sb="25" eb="28">
      <t>センモンイン</t>
    </rPh>
    <rPh sb="37" eb="39">
      <t>シャカイ</t>
    </rPh>
    <rPh sb="39" eb="41">
      <t>フクシ</t>
    </rPh>
    <rPh sb="41" eb="42">
      <t>シ</t>
    </rPh>
    <phoneticPr fontId="8"/>
  </si>
  <si>
    <t>注１　職種欄には、「訪問介護員」、「看護職員」、「介護支援専門員」、「専門相談員」等、指定基準上の人員基準の職種を記入すること。</t>
    <rPh sb="10" eb="12">
      <t>ホウモン</t>
    </rPh>
    <rPh sb="12" eb="14">
      <t>カイゴ</t>
    </rPh>
    <rPh sb="14" eb="15">
      <t>イン</t>
    </rPh>
    <rPh sb="18" eb="20">
      <t>カンゴ</t>
    </rPh>
    <rPh sb="20" eb="22">
      <t>ショクイン</t>
    </rPh>
    <rPh sb="25" eb="27">
      <t>カイゴ</t>
    </rPh>
    <rPh sb="27" eb="29">
      <t>シエン</t>
    </rPh>
    <rPh sb="29" eb="32">
      <t>センモンイン</t>
    </rPh>
    <rPh sb="35" eb="37">
      <t>センモン</t>
    </rPh>
    <rPh sb="37" eb="40">
      <t>ソウダンイン</t>
    </rPh>
    <phoneticPr fontId="8"/>
  </si>
  <si>
    <t>注４　兼務先欄には、介護保険事業以外の勤務先についても記入すること。</t>
    <rPh sb="0" eb="1">
      <t>チュウ</t>
    </rPh>
    <rPh sb="3" eb="5">
      <t>ケンム</t>
    </rPh>
    <rPh sb="5" eb="6">
      <t>サキ</t>
    </rPh>
    <rPh sb="6" eb="7">
      <t>ラン</t>
    </rPh>
    <rPh sb="10" eb="12">
      <t>カイゴ</t>
    </rPh>
    <rPh sb="12" eb="14">
      <t>ホケン</t>
    </rPh>
    <rPh sb="14" eb="16">
      <t>ジギョウ</t>
    </rPh>
    <rPh sb="16" eb="18">
      <t>イガイ</t>
    </rPh>
    <rPh sb="19" eb="22">
      <t>キンムサキ</t>
    </rPh>
    <rPh sb="27" eb="29">
      <t>キニュウ</t>
    </rPh>
    <phoneticPr fontId="8"/>
  </si>
  <si>
    <t>従業者の推移（居宅介護支援）</t>
    <rPh sb="0" eb="3">
      <t>ジュウギョウシャ</t>
    </rPh>
    <rPh sb="4" eb="6">
      <t>スイイ</t>
    </rPh>
    <rPh sb="7" eb="9">
      <t>キョタク</t>
    </rPh>
    <rPh sb="9" eb="11">
      <t>カイゴ</t>
    </rPh>
    <rPh sb="11" eb="13">
      <t>シエン</t>
    </rPh>
    <phoneticPr fontId="8"/>
  </si>
  <si>
    <t>採用年月日</t>
    <rPh sb="0" eb="2">
      <t>サイヨウ</t>
    </rPh>
    <rPh sb="2" eb="5">
      <t>ネンガッピ</t>
    </rPh>
    <phoneticPr fontId="8"/>
  </si>
  <si>
    <t>退職年月日</t>
    <rPh sb="0" eb="2">
      <t>タイショク</t>
    </rPh>
    <rPh sb="2" eb="5">
      <t>ネンガッピ</t>
    </rPh>
    <phoneticPr fontId="8"/>
  </si>
  <si>
    <t>事業所名 ：</t>
    <rPh sb="0" eb="2">
      <t>ジギョウ</t>
    </rPh>
    <rPh sb="2" eb="3">
      <t>ショ</t>
    </rPh>
    <rPh sb="3" eb="4">
      <t>メイ</t>
    </rPh>
    <phoneticPr fontId="8"/>
  </si>
  <si>
    <t>（別添様式３）</t>
    <rPh sb="1" eb="3">
      <t>ベッテン</t>
    </rPh>
    <rPh sb="3" eb="5">
      <t>ヨウシキ</t>
    </rPh>
    <phoneticPr fontId="8"/>
  </si>
  <si>
    <t>氏　　　名</t>
    <rPh sb="0" eb="1">
      <t>ウジ</t>
    </rPh>
    <rPh sb="4" eb="5">
      <t>メイ</t>
    </rPh>
    <phoneticPr fontId="8"/>
  </si>
  <si>
    <t>職　　　種</t>
    <rPh sb="0" eb="1">
      <t>ショク</t>
    </rPh>
    <rPh sb="4" eb="5">
      <t>タネ</t>
    </rPh>
    <phoneticPr fontId="8"/>
  </si>
  <si>
    <t>備　　　考</t>
    <rPh sb="0" eb="1">
      <t>ソナエ</t>
    </rPh>
    <rPh sb="4" eb="5">
      <t>コウ</t>
    </rPh>
    <phoneticPr fontId="8"/>
  </si>
  <si>
    <t>（注１）職種は介護保険の基準で定められるものを記入すること。</t>
    <rPh sb="1" eb="2">
      <t>チュウ</t>
    </rPh>
    <rPh sb="4" eb="6">
      <t>ショクシュ</t>
    </rPh>
    <rPh sb="7" eb="9">
      <t>カイゴ</t>
    </rPh>
    <rPh sb="9" eb="11">
      <t>ホケン</t>
    </rPh>
    <rPh sb="12" eb="14">
      <t>キジュン</t>
    </rPh>
    <rPh sb="15" eb="16">
      <t>サダ</t>
    </rPh>
    <rPh sb="23" eb="25">
      <t>キニュウ</t>
    </rPh>
    <phoneticPr fontId="8"/>
  </si>
  <si>
    <t>（注２）採用、退職年月日については給与台帳等で証明できる日付と一致すること。</t>
    <rPh sb="1" eb="2">
      <t>チュウ</t>
    </rPh>
    <rPh sb="4" eb="6">
      <t>サイヨウ</t>
    </rPh>
    <rPh sb="7" eb="9">
      <t>タイショク</t>
    </rPh>
    <rPh sb="9" eb="12">
      <t>ネンガッピ</t>
    </rPh>
    <rPh sb="17" eb="19">
      <t>キュウヨ</t>
    </rPh>
    <rPh sb="19" eb="21">
      <t>ダイチョウ</t>
    </rPh>
    <rPh sb="21" eb="22">
      <t>トウ</t>
    </rPh>
    <rPh sb="23" eb="25">
      <t>ショウメイ</t>
    </rPh>
    <rPh sb="28" eb="30">
      <t>ヒヅケ</t>
    </rPh>
    <rPh sb="31" eb="33">
      <t>イッチ</t>
    </rPh>
    <phoneticPr fontId="8"/>
  </si>
  <si>
    <t>（注３）事業所別に作成すること。</t>
    <rPh sb="1" eb="2">
      <t>チュウ</t>
    </rPh>
    <rPh sb="4" eb="7">
      <t>ジギョウショ</t>
    </rPh>
    <rPh sb="7" eb="8">
      <t>ベツ</t>
    </rPh>
    <rPh sb="9" eb="11">
      <t>サクセイ</t>
    </rPh>
    <phoneticPr fontId="8"/>
  </si>
  <si>
    <t>（注４）当該事業所に採用した全ての従業者について作成すること。</t>
    <rPh sb="1" eb="2">
      <t>チュウ</t>
    </rPh>
    <rPh sb="4" eb="6">
      <t>トウガイ</t>
    </rPh>
    <rPh sb="6" eb="8">
      <t>ジギョウ</t>
    </rPh>
    <rPh sb="8" eb="9">
      <t>ショ</t>
    </rPh>
    <rPh sb="10" eb="12">
      <t>サイヨウ</t>
    </rPh>
    <rPh sb="14" eb="15">
      <t>スベ</t>
    </rPh>
    <rPh sb="17" eb="20">
      <t>ジュウギョウシャ</t>
    </rPh>
    <rPh sb="24" eb="26">
      <t>サクセイ</t>
    </rPh>
    <phoneticPr fontId="8"/>
  </si>
  <si>
    <t>　    　年　  　月末の全利用者</t>
  </si>
  <si>
    <t>番　号</t>
  </si>
  <si>
    <t>当該事業所におけるサービス利用開始時期</t>
  </si>
  <si>
    <t>要介護度等</t>
  </si>
  <si>
    <t>担当の介護支援専門員の氏名</t>
  </si>
  <si>
    <t>利用しているサービスの種類</t>
  </si>
  <si>
    <t>　　　　年　　 　月 　</t>
  </si>
  <si>
    <t>注１　番号欄は、１から通し番号を記入すること</t>
  </si>
  <si>
    <t>注２　要介護度欄は、該当するものを○で囲むこと。</t>
  </si>
  <si>
    <t>注３　担当の介護支援専門員の氏名欄は、担当の介護支援専門員に変更がある場合は、下記の記入例を参考にすること。</t>
  </si>
  <si>
    <t>１．訪問介護　２．訪問入浴　３．訪問看護　４．通所介護　５．通所ﾘﾊ　
６．短期入所生活介護　７．用具貸与　８．その他（　　　　　　　　　　　　　　）</t>
    <phoneticPr fontId="8"/>
  </si>
  <si>
    <r>
      <rPr>
        <sz val="10"/>
        <rFont val="ＭＳ Ｐゴシック"/>
        <family val="3"/>
        <charset val="128"/>
      </rPr>
      <t>要介護１</t>
    </r>
    <r>
      <rPr>
        <sz val="10"/>
        <rFont val="DejaVu Sans"/>
        <family val="2"/>
      </rPr>
      <t xml:space="preserve"> </t>
    </r>
    <r>
      <rPr>
        <sz val="10"/>
        <rFont val="ＭＳ Ｐゴシック"/>
        <family val="3"/>
        <charset val="128"/>
      </rPr>
      <t>・</t>
    </r>
    <r>
      <rPr>
        <sz val="10"/>
        <rFont val="DejaVu Sans"/>
        <family val="2"/>
      </rPr>
      <t xml:space="preserve"> </t>
    </r>
    <r>
      <rPr>
        <sz val="10"/>
        <rFont val="ＭＳ Ｐゴシック"/>
        <family val="3"/>
        <charset val="128"/>
      </rPr>
      <t>２</t>
    </r>
    <r>
      <rPr>
        <sz val="10"/>
        <rFont val="DejaVu Sans"/>
        <family val="2"/>
      </rPr>
      <t xml:space="preserve"> </t>
    </r>
    <r>
      <rPr>
        <sz val="10"/>
        <rFont val="ＭＳ Ｐゴシック"/>
        <family val="3"/>
        <charset val="128"/>
      </rPr>
      <t>・</t>
    </r>
    <r>
      <rPr>
        <sz val="10"/>
        <rFont val="DejaVu Sans"/>
        <family val="2"/>
      </rPr>
      <t xml:space="preserve"> </t>
    </r>
    <r>
      <rPr>
        <sz val="10"/>
        <rFont val="ＭＳ Ｐゴシック"/>
        <family val="3"/>
        <charset val="128"/>
      </rPr>
      <t>３</t>
    </r>
    <r>
      <rPr>
        <sz val="10"/>
        <rFont val="DejaVu Sans"/>
        <family val="2"/>
      </rPr>
      <t xml:space="preserve"> </t>
    </r>
    <r>
      <rPr>
        <sz val="10"/>
        <rFont val="ＭＳ Ｐゴシック"/>
        <family val="3"/>
        <charset val="128"/>
      </rPr>
      <t>・</t>
    </r>
    <r>
      <rPr>
        <sz val="10"/>
        <rFont val="DejaVu Sans"/>
        <family val="2"/>
      </rPr>
      <t xml:space="preserve"> </t>
    </r>
    <r>
      <rPr>
        <sz val="10"/>
        <rFont val="ＭＳ Ｐゴシック"/>
        <family val="3"/>
        <charset val="128"/>
      </rPr>
      <t>４</t>
    </r>
    <r>
      <rPr>
        <sz val="10"/>
        <rFont val="DejaVu Sans"/>
        <family val="2"/>
      </rPr>
      <t xml:space="preserve"> </t>
    </r>
    <r>
      <rPr>
        <sz val="10"/>
        <rFont val="ＭＳ Ｐゴシック"/>
        <family val="3"/>
        <charset val="128"/>
      </rPr>
      <t>・</t>
    </r>
    <r>
      <rPr>
        <sz val="10"/>
        <rFont val="DejaVu Sans"/>
        <family val="2"/>
      </rPr>
      <t xml:space="preserve"> </t>
    </r>
    <r>
      <rPr>
        <sz val="10"/>
        <rFont val="ＭＳ Ｐゴシック"/>
        <family val="3"/>
        <charset val="128"/>
      </rPr>
      <t>５</t>
    </r>
    <phoneticPr fontId="8"/>
  </si>
  <si>
    <t>　サービス利用者一覧表（要介護１～５）</t>
    <phoneticPr fontId="8"/>
  </si>
  <si>
    <t>（参考様式４）</t>
    <rPh sb="1" eb="3">
      <t>サンコウ</t>
    </rPh>
    <rPh sb="3" eb="5">
      <t>ヨウシキ</t>
    </rPh>
    <phoneticPr fontId="8"/>
  </si>
  <si>
    <t>（記入月より過去５年間）　　　　年　　月　　日～    　　　　年　　月　　日</t>
    <rPh sb="16" eb="17">
      <t>ネン</t>
    </rPh>
    <rPh sb="19" eb="20">
      <t>ガツ</t>
    </rPh>
    <rPh sb="22" eb="23">
      <t>ニチ</t>
    </rPh>
    <rPh sb="32" eb="33">
      <t>ネン</t>
    </rPh>
    <rPh sb="35" eb="36">
      <t>ガツ</t>
    </rPh>
    <rPh sb="38" eb="39">
      <t>ニチ</t>
    </rPh>
    <phoneticPr fontId="8"/>
  </si>
  <si>
    <t>　サービス利用者一覧表（要支援１，２）</t>
    <rPh sb="12" eb="15">
      <t>ヨウシエン</t>
    </rPh>
    <phoneticPr fontId="8"/>
  </si>
  <si>
    <t>要支援　１　・　２</t>
    <rPh sb="0" eb="3">
      <t>ヨウシエン</t>
    </rPh>
    <phoneticPr fontId="8"/>
  </si>
  <si>
    <t>１．訪問相当　２．通所相当　３．予防訪問看護　４．予防通所リハ　５．予防短期入所
６．予防認知通所　７．予防用具貸与　８．その他（　　　　　　　　　　　　　　　　　　　　）</t>
    <rPh sb="4" eb="6">
      <t>ソウトウ</t>
    </rPh>
    <rPh sb="9" eb="11">
      <t>ツウショ</t>
    </rPh>
    <rPh sb="11" eb="13">
      <t>ソウトウ</t>
    </rPh>
    <rPh sb="16" eb="18">
      <t>ヨボウ</t>
    </rPh>
    <rPh sb="18" eb="20">
      <t>ホウモン</t>
    </rPh>
    <rPh sb="20" eb="22">
      <t>カンゴ</t>
    </rPh>
    <rPh sb="25" eb="27">
      <t>ヨボウ</t>
    </rPh>
    <rPh sb="27" eb="29">
      <t>ツウショ</t>
    </rPh>
    <rPh sb="34" eb="36">
      <t>ヨボウ</t>
    </rPh>
    <rPh sb="36" eb="38">
      <t>タンキ</t>
    </rPh>
    <rPh sb="38" eb="40">
      <t>ニュウショ</t>
    </rPh>
    <rPh sb="43" eb="45">
      <t>ヨボウ</t>
    </rPh>
    <rPh sb="45" eb="47">
      <t>ニンチ</t>
    </rPh>
    <rPh sb="47" eb="49">
      <t>ツウショ</t>
    </rPh>
    <rPh sb="52" eb="54">
      <t>ヨボウ</t>
    </rPh>
    <phoneticPr fontId="8"/>
  </si>
  <si>
    <r>
      <rPr>
        <sz val="10"/>
        <rFont val="ＭＳ Ｐゴシック"/>
        <family val="3"/>
        <charset val="128"/>
      </rPr>
      <t>　　　＜記入例＞当初はＡケアマネで、令和元年９月からＢケアマネに担当者が変更された場合　→　Ａケアマネ、Ｂケアマネ（</t>
    </r>
    <r>
      <rPr>
        <sz val="10"/>
        <rFont val="DejaVu Sans"/>
        <family val="2"/>
      </rPr>
      <t>R</t>
    </r>
    <r>
      <rPr>
        <sz val="10"/>
        <rFont val="ＭＳ Ｐゴシック"/>
        <family val="3"/>
        <charset val="128"/>
      </rPr>
      <t>１年９月）</t>
    </r>
    <rPh sb="18" eb="20">
      <t>レイワ</t>
    </rPh>
    <rPh sb="20" eb="22">
      <t>ガンネン</t>
    </rPh>
    <phoneticPr fontId="8"/>
  </si>
  <si>
    <t>（参考様式1）</t>
    <rPh sb="1" eb="3">
      <t>サンコウ</t>
    </rPh>
    <rPh sb="3" eb="5">
      <t>ヨウシキ</t>
    </rPh>
    <phoneticPr fontId="8"/>
  </si>
  <si>
    <t>従業者の勤務の体制及び勤務形態一覧表</t>
    <phoneticPr fontId="15"/>
  </si>
  <si>
    <t>サービス種別</t>
    <rPh sb="4" eb="6">
      <t>シュベツ</t>
    </rPh>
    <phoneticPr fontId="15"/>
  </si>
  <si>
    <t>(</t>
    <phoneticPr fontId="15"/>
  </si>
  <si>
    <t>居宅介護支援</t>
    <rPh sb="0" eb="2">
      <t>キョタク</t>
    </rPh>
    <rPh sb="2" eb="4">
      <t>カイゴ</t>
    </rPh>
    <rPh sb="4" eb="6">
      <t>シエン</t>
    </rPh>
    <phoneticPr fontId="15"/>
  </si>
  <si>
    <t>）</t>
    <phoneticPr fontId="15"/>
  </si>
  <si>
    <t>令和</t>
    <rPh sb="0" eb="2">
      <t>レイワ</t>
    </rPh>
    <phoneticPr fontId="15"/>
  </si>
  <si>
    <t>)</t>
    <phoneticPr fontId="15"/>
  </si>
  <si>
    <t>年</t>
    <rPh sb="0" eb="1">
      <t>ネン</t>
    </rPh>
    <phoneticPr fontId="15"/>
  </si>
  <si>
    <t>月</t>
    <rPh sb="0" eb="1">
      <t>ゲツ</t>
    </rPh>
    <phoneticPr fontId="15"/>
  </si>
  <si>
    <t>事業所名</t>
    <rPh sb="0" eb="3">
      <t>ジギョウショ</t>
    </rPh>
    <rPh sb="3" eb="4">
      <t>メイ</t>
    </rPh>
    <phoneticPr fontId="15"/>
  </si>
  <si>
    <t>(1)</t>
    <phoneticPr fontId="15"/>
  </si>
  <si>
    <t>４週</t>
  </si>
  <si>
    <t>(2)</t>
    <phoneticPr fontId="15"/>
  </si>
  <si>
    <t>予定</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</si>
  <si>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5"/>
  </si>
  <si>
    <t>時間/週</t>
    <rPh sb="0" eb="2">
      <t>ジカン</t>
    </rPh>
    <rPh sb="3" eb="4">
      <t>シュウ</t>
    </rPh>
    <phoneticPr fontId="15"/>
  </si>
  <si>
    <t>時間/月</t>
    <rPh sb="0" eb="2">
      <t>ジカン</t>
    </rPh>
    <rPh sb="3" eb="4">
      <t>ツキ</t>
    </rPh>
    <phoneticPr fontId="15"/>
  </si>
  <si>
    <t>(4) 利用者数（新規の場合は推定数）</t>
  </si>
  <si>
    <t>人</t>
    <rPh sb="0" eb="1">
      <t>ニン</t>
    </rPh>
    <phoneticPr fontId="15"/>
  </si>
  <si>
    <t>当月の日数</t>
    <rPh sb="0" eb="2">
      <t>トウゲツ</t>
    </rPh>
    <rPh sb="3" eb="5">
      <t>ニッスウ</t>
    </rPh>
    <phoneticPr fontId="15"/>
  </si>
  <si>
    <t>日</t>
    <rPh sb="0" eb="1">
      <t>ニチ</t>
    </rPh>
    <phoneticPr fontId="15"/>
  </si>
  <si>
    <t>No</t>
    <phoneticPr fontId="15"/>
  </si>
  <si>
    <t>(5) 
職種</t>
    <phoneticPr fontId="8"/>
  </si>
  <si>
    <t>(6)
勤務
形態</t>
    <phoneticPr fontId="8"/>
  </si>
  <si>
    <t>(7)
資格</t>
    <rPh sb="4" eb="6">
      <t>シカク</t>
    </rPh>
    <phoneticPr fontId="15"/>
  </si>
  <si>
    <t>(8) 氏　名</t>
    <phoneticPr fontId="8"/>
  </si>
  <si>
    <t>(9)</t>
    <phoneticPr fontId="15"/>
  </si>
  <si>
    <r>
      <t xml:space="preserve">(11)
</t>
    </r>
    <r>
      <rPr>
        <sz val="11"/>
        <rFont val="HGSｺﾞｼｯｸM"/>
        <family val="3"/>
        <charset val="128"/>
      </rPr>
      <t>週平均
勤務時間数</t>
    </r>
    <rPh sb="6" eb="8">
      <t>ヘイキン</t>
    </rPh>
    <rPh sb="9" eb="11">
      <t>キンム</t>
    </rPh>
    <rPh sb="11" eb="13">
      <t>ジカン</t>
    </rPh>
    <rPh sb="13" eb="14">
      <t>スウ</t>
    </rPh>
    <phoneticPr fontId="8"/>
  </si>
  <si>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8"/>
  </si>
  <si>
    <t>1週目</t>
    <rPh sb="1" eb="2">
      <t>シュウ</t>
    </rPh>
    <rPh sb="2" eb="3">
      <t>メ</t>
    </rPh>
    <phoneticPr fontId="15"/>
  </si>
  <si>
    <t>2週目</t>
    <rPh sb="1" eb="2">
      <t>シュウ</t>
    </rPh>
    <rPh sb="2" eb="3">
      <t>メ</t>
    </rPh>
    <phoneticPr fontId="15"/>
  </si>
  <si>
    <t>3週目</t>
    <rPh sb="1" eb="2">
      <t>シュウ</t>
    </rPh>
    <rPh sb="2" eb="3">
      <t>メ</t>
    </rPh>
    <phoneticPr fontId="15"/>
  </si>
  <si>
    <t>4週目</t>
    <rPh sb="1" eb="2">
      <t>シュウ</t>
    </rPh>
    <rPh sb="2" eb="3">
      <t>メ</t>
    </rPh>
    <phoneticPr fontId="15"/>
  </si>
  <si>
    <t>5週目</t>
    <rPh sb="1" eb="2">
      <t>シュウ</t>
    </rPh>
    <rPh sb="2" eb="3">
      <t>メ</t>
    </rPh>
    <phoneticPr fontId="15"/>
  </si>
  <si>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5"/>
  </si>
  <si>
    <t>（勤務形態の記号）</t>
    <rPh sb="1" eb="3">
      <t>キンム</t>
    </rPh>
    <rPh sb="3" eb="5">
      <t>ケイタイ</t>
    </rPh>
    <rPh sb="6" eb="8">
      <t>キゴウ</t>
    </rPh>
    <phoneticPr fontId="15"/>
  </si>
  <si>
    <t>勤務形態</t>
    <rPh sb="0" eb="2">
      <t>キンム</t>
    </rPh>
    <rPh sb="2" eb="4">
      <t>ケイタイ</t>
    </rPh>
    <phoneticPr fontId="15"/>
  </si>
  <si>
    <t>勤務時間数合計</t>
    <rPh sb="0" eb="2">
      <t>キンム</t>
    </rPh>
    <rPh sb="2" eb="5">
      <t>ジカンスウ</t>
    </rPh>
    <rPh sb="5" eb="7">
      <t>ゴウケイ</t>
    </rPh>
    <phoneticPr fontId="15"/>
  </si>
  <si>
    <t>常勤換算の対象時間数</t>
    <rPh sb="0" eb="2">
      <t>ジョウキン</t>
    </rPh>
    <rPh sb="2" eb="4">
      <t>カンサン</t>
    </rPh>
    <rPh sb="5" eb="7">
      <t>タイショウ</t>
    </rPh>
    <rPh sb="7" eb="9">
      <t>ジカン</t>
    </rPh>
    <rPh sb="9" eb="10">
      <t>スウ</t>
    </rPh>
    <phoneticPr fontId="15"/>
  </si>
  <si>
    <t>常勤換算方法対象外の</t>
    <rPh sb="0" eb="2">
      <t>ジョウキン</t>
    </rPh>
    <rPh sb="2" eb="4">
      <t>カンサン</t>
    </rPh>
    <rPh sb="4" eb="6">
      <t>ホウホウ</t>
    </rPh>
    <rPh sb="6" eb="9">
      <t>タイショウガイ</t>
    </rPh>
    <phoneticPr fontId="15"/>
  </si>
  <si>
    <t>記号</t>
    <rPh sb="0" eb="2">
      <t>キゴウ</t>
    </rPh>
    <phoneticPr fontId="15"/>
  </si>
  <si>
    <t>区分</t>
    <rPh sb="0" eb="2">
      <t>クブン</t>
    </rPh>
    <phoneticPr fontId="15"/>
  </si>
  <si>
    <t>当月合計</t>
    <rPh sb="0" eb="2">
      <t>トウゲツ</t>
    </rPh>
    <rPh sb="2" eb="4">
      <t>ゴウケイ</t>
    </rPh>
    <phoneticPr fontId="15"/>
  </si>
  <si>
    <t>週平均</t>
    <rPh sb="0" eb="3">
      <t>シュウヘイキン</t>
    </rPh>
    <phoneticPr fontId="15"/>
  </si>
  <si>
    <t>常勤の従業者の人数</t>
    <rPh sb="0" eb="2">
      <t>ジョウキン</t>
    </rPh>
    <rPh sb="3" eb="6">
      <t>ジュウギョウシャ</t>
    </rPh>
    <rPh sb="7" eb="9">
      <t>ニンズウ</t>
    </rPh>
    <phoneticPr fontId="15"/>
  </si>
  <si>
    <t>A</t>
    <phoneticPr fontId="15"/>
  </si>
  <si>
    <t>常勤で専従</t>
    <rPh sb="0" eb="2">
      <t>ジョウキン</t>
    </rPh>
    <rPh sb="3" eb="5">
      <t>センジュウ</t>
    </rPh>
    <phoneticPr fontId="15"/>
  </si>
  <si>
    <t>B</t>
    <phoneticPr fontId="15"/>
  </si>
  <si>
    <t>常勤で兼務</t>
    <rPh sb="0" eb="2">
      <t>ジョウキン</t>
    </rPh>
    <rPh sb="3" eb="5">
      <t>ケンム</t>
    </rPh>
    <phoneticPr fontId="15"/>
  </si>
  <si>
    <t>C</t>
    <phoneticPr fontId="15"/>
  </si>
  <si>
    <t>非常勤で専従</t>
    <rPh sb="0" eb="3">
      <t>ヒジョウキン</t>
    </rPh>
    <rPh sb="4" eb="6">
      <t>センジュウ</t>
    </rPh>
    <phoneticPr fontId="15"/>
  </si>
  <si>
    <t>-</t>
    <phoneticPr fontId="15"/>
  </si>
  <si>
    <t>D</t>
    <phoneticPr fontId="15"/>
  </si>
  <si>
    <t>非常勤で兼務</t>
    <rPh sb="0" eb="3">
      <t>ヒジョウキン</t>
    </rPh>
    <rPh sb="4" eb="6">
      <t>ケンム</t>
    </rPh>
    <phoneticPr fontId="15"/>
  </si>
  <si>
    <t>合計</t>
    <rPh sb="0" eb="2">
      <t>ゴウケイ</t>
    </rPh>
    <phoneticPr fontId="15"/>
  </si>
  <si>
    <t>■ 常勤換算方法による人数</t>
    <rPh sb="2" eb="4">
      <t>ジョウキン</t>
    </rPh>
    <rPh sb="4" eb="6">
      <t>カンサン</t>
    </rPh>
    <rPh sb="6" eb="8">
      <t>ホウホウ</t>
    </rPh>
    <rPh sb="11" eb="13">
      <t>ニンズウ</t>
    </rPh>
    <phoneticPr fontId="15"/>
  </si>
  <si>
    <t>基準：</t>
    <rPh sb="0" eb="2">
      <t>キジュン</t>
    </rPh>
    <phoneticPr fontId="15"/>
  </si>
  <si>
    <t>週</t>
  </si>
  <si>
    <t>常勤換算の</t>
    <rPh sb="0" eb="2">
      <t>ジョウキン</t>
    </rPh>
    <rPh sb="2" eb="4">
      <t>カンサン</t>
    </rPh>
    <phoneticPr fontId="15"/>
  </si>
  <si>
    <t>常勤の従業者が</t>
    <rPh sb="0" eb="2">
      <t>ジョウキン</t>
    </rPh>
    <rPh sb="3" eb="6">
      <t>ジュウギョウシャ</t>
    </rPh>
    <phoneticPr fontId="15"/>
  </si>
  <si>
    <t>常勤換算後の人数</t>
    <rPh sb="0" eb="2">
      <t>ジョウキン</t>
    </rPh>
    <rPh sb="2" eb="4">
      <t>カンサン</t>
    </rPh>
    <rPh sb="4" eb="5">
      <t>ゴ</t>
    </rPh>
    <rPh sb="6" eb="8">
      <t>ニンズウ</t>
    </rPh>
    <phoneticPr fontId="15"/>
  </si>
  <si>
    <t>÷</t>
    <phoneticPr fontId="15"/>
  </si>
  <si>
    <t>＝</t>
    <phoneticPr fontId="15"/>
  </si>
  <si>
    <t>（小数点第2位以下切り捨て）</t>
    <rPh sb="1" eb="4">
      <t>ショウスウテン</t>
    </rPh>
    <rPh sb="4" eb="5">
      <t>ダイ</t>
    </rPh>
    <rPh sb="6" eb="7">
      <t>イ</t>
    </rPh>
    <rPh sb="7" eb="9">
      <t>イカ</t>
    </rPh>
    <rPh sb="9" eb="10">
      <t>キ</t>
    </rPh>
    <rPh sb="11" eb="12">
      <t>ス</t>
    </rPh>
    <phoneticPr fontId="15"/>
  </si>
  <si>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5"/>
  </si>
  <si>
    <t>常勤の従業者の人数</t>
  </si>
  <si>
    <t>常勤換算方法による人数</t>
    <rPh sb="0" eb="2">
      <t>ジョウキン</t>
    </rPh>
    <rPh sb="2" eb="4">
      <t>カンサン</t>
    </rPh>
    <rPh sb="4" eb="6">
      <t>ホウホウ</t>
    </rPh>
    <rPh sb="9" eb="11">
      <t>ニンズウ</t>
    </rPh>
    <phoneticPr fontId="15"/>
  </si>
  <si>
    <t>＋</t>
    <phoneticPr fontId="15"/>
  </si>
  <si>
    <t>　資料作成者：</t>
    <phoneticPr fontId="8"/>
  </si>
  <si>
    <t>令和　　年　　月　　日</t>
  </si>
  <si>
    <t>　資料作成日：</t>
    <rPh sb="1" eb="3">
      <t>シリョウ</t>
    </rPh>
    <rPh sb="3" eb="5">
      <t>サクセイ</t>
    </rPh>
    <rPh sb="5" eb="6">
      <t>ビ</t>
    </rPh>
    <phoneticPr fontId="8"/>
  </si>
  <si>
    <t>□</t>
    <phoneticPr fontId="8"/>
  </si>
  <si>
    <t>居宅サービス計画書等の写し</t>
    <rPh sb="0" eb="2">
      <t>キョタク</t>
    </rPh>
    <rPh sb="6" eb="9">
      <t>ケイカクショ</t>
    </rPh>
    <rPh sb="9" eb="10">
      <t>トウ</t>
    </rPh>
    <rPh sb="11" eb="12">
      <t>ウツ</t>
    </rPh>
    <phoneticPr fontId="8"/>
  </si>
  <si>
    <t>１０　</t>
    <phoneticPr fontId="8"/>
  </si>
  <si>
    <t>課題分析（アセスメント）の記録の写し</t>
    <rPh sb="0" eb="2">
      <t>カダイ</t>
    </rPh>
    <rPh sb="2" eb="4">
      <t>ブンセキ</t>
    </rPh>
    <rPh sb="13" eb="15">
      <t>キロク</t>
    </rPh>
    <rPh sb="16" eb="17">
      <t>ウツ</t>
    </rPh>
    <phoneticPr fontId="8"/>
  </si>
  <si>
    <t>９　</t>
    <phoneticPr fontId="8"/>
  </si>
  <si>
    <t>利用者との契約書、重要事項の写し</t>
    <rPh sb="0" eb="3">
      <t>リヨウシャ</t>
    </rPh>
    <rPh sb="5" eb="7">
      <t>ケイヤク</t>
    </rPh>
    <rPh sb="7" eb="8">
      <t>ショ</t>
    </rPh>
    <rPh sb="9" eb="11">
      <t>ジュウヨウ</t>
    </rPh>
    <rPh sb="11" eb="13">
      <t>ジコウ</t>
    </rPh>
    <rPh sb="14" eb="15">
      <t>ウツ</t>
    </rPh>
    <phoneticPr fontId="8"/>
  </si>
  <si>
    <t>８　</t>
    <phoneticPr fontId="8"/>
  </si>
  <si>
    <t>運営規程の写し</t>
    <rPh sb="0" eb="2">
      <t>ウンエイ</t>
    </rPh>
    <rPh sb="2" eb="4">
      <t>キテイ</t>
    </rPh>
    <rPh sb="5" eb="6">
      <t>ウツ</t>
    </rPh>
    <phoneticPr fontId="8"/>
  </si>
  <si>
    <t>７　</t>
    <phoneticPr fontId="8"/>
  </si>
  <si>
    <t>６　</t>
    <phoneticPr fontId="8"/>
  </si>
  <si>
    <t>従業者の推移（別添様式３）</t>
    <rPh sb="0" eb="3">
      <t>ジュウギョウシャ</t>
    </rPh>
    <rPh sb="4" eb="6">
      <t>スイイ</t>
    </rPh>
    <rPh sb="7" eb="9">
      <t>ベッテン</t>
    </rPh>
    <rPh sb="9" eb="11">
      <t>ヨウシキ</t>
    </rPh>
    <phoneticPr fontId="8"/>
  </si>
  <si>
    <t>５　</t>
    <phoneticPr fontId="8"/>
  </si>
  <si>
    <t>従業者の勤務の体制及び勤務形態一覧表（別添様式２）</t>
    <rPh sb="0" eb="3">
      <t>ジュウギョウシャ</t>
    </rPh>
    <rPh sb="4" eb="6">
      <t>キンム</t>
    </rPh>
    <rPh sb="7" eb="9">
      <t>タイセイ</t>
    </rPh>
    <rPh sb="9" eb="10">
      <t>オヨ</t>
    </rPh>
    <rPh sb="11" eb="13">
      <t>キンム</t>
    </rPh>
    <rPh sb="13" eb="15">
      <t>ケイタイ</t>
    </rPh>
    <rPh sb="15" eb="17">
      <t>イチラン</t>
    </rPh>
    <rPh sb="17" eb="18">
      <t>ヒョウ</t>
    </rPh>
    <rPh sb="19" eb="21">
      <t>ベッテン</t>
    </rPh>
    <rPh sb="21" eb="23">
      <t>ヨウシキ</t>
    </rPh>
    <phoneticPr fontId="8"/>
  </si>
  <si>
    <t>４　</t>
    <phoneticPr fontId="8"/>
  </si>
  <si>
    <t>事業所別職員の配置状況（別添様式１）</t>
    <rPh sb="0" eb="2">
      <t>ジギョウ</t>
    </rPh>
    <rPh sb="2" eb="3">
      <t>ショ</t>
    </rPh>
    <rPh sb="3" eb="4">
      <t>ベツ</t>
    </rPh>
    <rPh sb="4" eb="6">
      <t>ショクイン</t>
    </rPh>
    <rPh sb="7" eb="9">
      <t>ハイチ</t>
    </rPh>
    <rPh sb="9" eb="11">
      <t>ジョウキョウ</t>
    </rPh>
    <rPh sb="12" eb="14">
      <t>ベッテン</t>
    </rPh>
    <rPh sb="14" eb="16">
      <t>ヨウシキ</t>
    </rPh>
    <phoneticPr fontId="8"/>
  </si>
  <si>
    <t>３　</t>
    <phoneticPr fontId="8"/>
  </si>
  <si>
    <t>２　</t>
    <phoneticPr fontId="8"/>
  </si>
  <si>
    <t>１　</t>
    <phoneticPr fontId="8"/>
  </si>
  <si>
    <t>チェック</t>
    <phoneticPr fontId="8"/>
  </si>
  <si>
    <t>提出資料</t>
    <rPh sb="0" eb="2">
      <t>テイシュツ</t>
    </rPh>
    <rPh sb="2" eb="4">
      <t>シリョウ</t>
    </rPh>
    <phoneticPr fontId="8"/>
  </si>
  <si>
    <t>メールアドレス</t>
  </si>
  <si>
    <t>連絡先電話番号</t>
  </si>
  <si>
    <t>法人名</t>
  </si>
  <si>
    <t>事業所番号</t>
  </si>
  <si>
    <t>令和　　年　　月　　日</t>
    <rPh sb="0" eb="2">
      <t>レイワ</t>
    </rPh>
    <rPh sb="4" eb="5">
      <t>ネン</t>
    </rPh>
    <rPh sb="7" eb="8">
      <t>ガツ</t>
    </rPh>
    <rPh sb="10" eb="11">
      <t>ニチ</t>
    </rPh>
    <phoneticPr fontId="8"/>
  </si>
  <si>
    <t>提出日：</t>
    <rPh sb="0" eb="2">
      <t>テイシュツ</t>
    </rPh>
    <rPh sb="2" eb="3">
      <t>ビ</t>
    </rPh>
    <phoneticPr fontId="8"/>
  </si>
  <si>
    <t>運営指導事前提出資料（居宅介護支援事業所）</t>
    <rPh sb="0" eb="2">
      <t>ウンエイ</t>
    </rPh>
    <phoneticPr fontId="8"/>
  </si>
  <si>
    <t>自己点検シート（別添２）</t>
    <rPh sb="0" eb="2">
      <t>ジコ</t>
    </rPh>
    <rPh sb="2" eb="4">
      <t>テンケン</t>
    </rPh>
    <rPh sb="8" eb="10">
      <t>ベッテン</t>
    </rPh>
    <phoneticPr fontId="8"/>
  </si>
  <si>
    <t>（参考様式5）</t>
    <rPh sb="1" eb="3">
      <t>サンコウ</t>
    </rPh>
    <rPh sb="3" eb="5">
      <t>ヨウシキ</t>
    </rPh>
    <phoneticPr fontId="8"/>
  </si>
  <si>
    <t>サービス利用者一覧表（別添様式４，５）</t>
    <rPh sb="4" eb="7">
      <t>リヨウシャ</t>
    </rPh>
    <rPh sb="7" eb="9">
      <t>イチラン</t>
    </rPh>
    <rPh sb="9" eb="10">
      <t>ヒョウ</t>
    </rPh>
    <rPh sb="11" eb="13">
      <t>ベッテン</t>
    </rPh>
    <rPh sb="13" eb="15">
      <t>ヨウシキ</t>
    </rPh>
    <phoneticPr fontId="8"/>
  </si>
  <si>
    <t>令和　　　年　　　月　　　日現在</t>
    <phoneticPr fontId="8"/>
  </si>
  <si>
    <t>運営指導自己点検シート（別添１）</t>
    <rPh sb="0" eb="2">
      <t>ウンエイ</t>
    </rPh>
    <rPh sb="2" eb="4">
      <t>シドウ</t>
    </rPh>
    <rPh sb="4" eb="6">
      <t>ジコ</t>
    </rPh>
    <rPh sb="6" eb="8">
      <t>テンケン</t>
    </rPh>
    <rPh sb="12" eb="14">
      <t>ベッテン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</si>
</sst>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
    <numFmt numFmtId="178" formatCode="#,##0&quot;人&quot;"/>
    <numFmt numFmtId="179" formatCode="#,##0.##"/>
    <numFmt numFmtId="180" formatCode="#,##0.0;[Red]\-#,##0.0"/>
    <numFmt numFmtId="181" formatCode="#,##0.0&quot;人&quot;"/>
  </numFmts>
  <fonts count="30">
    <font>
      <sz val="11"/>
      <name val="ＭＳ Ｐゴシック"/>
      <family val="3"/>
      <charset val="128"/>
    </font>
    <font>
      <sz val="11"/>
      <color theme="1"/>
      <name val="ＭＳ Ｐゴシック"/>
      <family val="2"/>
      <charset val="128"/>
      <scheme val="minor"/>
    </font>
    <font>
      <sz val="14"/>
      <name val="ＭＳ Ｐゴシック"/>
      <family val="3"/>
      <charset val="128"/>
    </font>
    <font>
      <sz val="11"/>
      <name val="DejaVu Sans"/>
      <family val="2"/>
    </font>
    <font>
      <sz val="10"/>
      <name val="DejaVu Sans"/>
      <family val="2"/>
    </font>
    <font>
      <sz val="10"/>
      <name val="ＭＳ Ｐゴシック"/>
      <family val="3"/>
      <charset val="128"/>
    </font>
    <font>
      <sz val="12"/>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sz val="8"/>
      <name val="DejaVu Sans"/>
      <family val="2"/>
    </font>
    <font>
      <sz val="8"/>
      <name val="ＭＳ Ｐゴシック"/>
      <family val="3"/>
      <charset val="128"/>
    </font>
    <font>
      <sz val="11"/>
      <name val="ＭＳ Ｐゴシック"/>
      <family val="3"/>
      <charset val="128"/>
      <scheme val="minor"/>
    </font>
    <font>
      <sz val="16"/>
      <name val="HGSｺﾞｼｯｸM"/>
      <family val="3"/>
      <charset val="128"/>
    </font>
    <font>
      <b/>
      <sz val="16"/>
      <name val="HGSｺﾞｼｯｸM"/>
      <family val="3"/>
      <charset val="128"/>
    </font>
    <font>
      <sz val="6"/>
      <name val="ＭＳ Ｐゴシック"/>
      <family val="2"/>
      <charset val="128"/>
      <scheme val="minor"/>
    </font>
    <font>
      <b/>
      <sz val="14"/>
      <name val="HGSｺﾞｼｯｸM"/>
      <family val="3"/>
      <charset val="128"/>
    </font>
    <font>
      <sz val="14"/>
      <name val="HGSｺﾞｼｯｸM"/>
      <family val="3"/>
      <charset val="128"/>
    </font>
    <font>
      <sz val="12"/>
      <name val="HGSｺﾞｼｯｸM"/>
      <family val="3"/>
      <charset val="128"/>
    </font>
    <font>
      <sz val="11"/>
      <name val="HGSｺﾞｼｯｸM"/>
      <family val="3"/>
      <charset val="128"/>
    </font>
    <font>
      <b/>
      <sz val="12"/>
      <name val="HGSｺﾞｼｯｸM"/>
      <family val="3"/>
      <charset val="128"/>
    </font>
    <font>
      <sz val="14"/>
      <color rgb="FFFF0000"/>
      <name val="HGSｺﾞｼｯｸM"/>
      <family val="3"/>
      <charset val="128"/>
    </font>
    <font>
      <sz val="14"/>
      <name val="ＭＳ Ｐゴシック"/>
      <family val="3"/>
      <charset val="128"/>
      <scheme val="minor"/>
    </font>
    <font>
      <sz val="9"/>
      <name val="ＭＳ Ｐ明朝"/>
      <family val="1"/>
      <charset val="128"/>
    </font>
    <font>
      <sz val="11"/>
      <name val="ＭＳ Ｐ明朝"/>
      <family val="1"/>
      <charset val="128"/>
    </font>
    <font>
      <sz val="9"/>
      <name val="ＭＳ Ｐゴシック"/>
      <family val="3"/>
      <charset val="128"/>
    </font>
    <font>
      <sz val="12"/>
      <name val="DejaVu Sans"/>
      <family val="2"/>
    </font>
    <font>
      <sz val="16"/>
      <name val="ＭＳ Ｐゴシック"/>
      <family val="3"/>
      <charset val="128"/>
    </font>
    <font>
      <sz val="14"/>
      <name val="DejaVu Sans"/>
      <family val="2"/>
    </font>
    <font>
      <sz val="11"/>
      <name val="ＭＳ ゴシック"/>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rgb="FFCCFFCC"/>
        <bgColor indexed="64"/>
      </patternFill>
    </fill>
    <fill>
      <patternFill patternType="solid">
        <fgColor theme="0"/>
        <bgColor indexed="64"/>
      </patternFill>
    </fill>
  </fills>
  <borders count="60">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dotted">
        <color indexed="8"/>
      </right>
      <top style="thin">
        <color indexed="8"/>
      </top>
      <bottom style="thin">
        <color indexed="8"/>
      </bottom>
      <diagonal/>
    </border>
    <border>
      <left style="dotted">
        <color indexed="8"/>
      </left>
      <right style="dotted">
        <color indexed="8"/>
      </right>
      <top style="thin">
        <color indexed="8"/>
      </top>
      <bottom style="thin">
        <color indexed="8"/>
      </bottom>
      <diagonal/>
    </border>
    <border>
      <left style="dotted">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bottom/>
      <diagonal/>
    </border>
    <border>
      <left style="thin">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6">
    <xf numFmtId="0" fontId="0" fillId="0" borderId="0"/>
    <xf numFmtId="0" fontId="7" fillId="0" borderId="0"/>
    <xf numFmtId="0" fontId="1" fillId="0" borderId="0">
      <alignment vertical="center"/>
    </xf>
    <xf numFmtId="38" fontId="1" fillId="0" borderId="0" applyFont="0" applyFill="0" applyBorder="0" applyAlignment="0" applyProtection="0">
      <alignment vertical="center"/>
    </xf>
    <xf numFmtId="0" fontId="7" fillId="0" borderId="0">
      <alignment vertical="center"/>
    </xf>
    <xf numFmtId="0" fontId="7" fillId="0" borderId="0"/>
  </cellStyleXfs>
  <cellXfs count="273">
    <xf numFmtId="0" fontId="0" fillId="0" borderId="0" xfId="0"/>
    <xf numFmtId="0" fontId="0" fillId="0" borderId="0" xfId="0" applyFont="1"/>
    <xf numFmtId="0" fontId="2" fillId="0" borderId="0" xfId="0" applyFont="1"/>
    <xf numFmtId="0" fontId="3" fillId="0" borderId="0" xfId="0" applyFont="1" applyAlignment="1">
      <alignment horizontal="right" vertical="top"/>
    </xf>
    <xf numFmtId="0" fontId="3" fillId="0" borderId="1" xfId="0" applyFont="1" applyBorder="1"/>
    <xf numFmtId="0" fontId="0" fillId="0" borderId="0" xfId="0" applyFont="1" applyBorder="1"/>
    <xf numFmtId="0" fontId="3" fillId="0" borderId="2" xfId="0" applyFont="1" applyBorder="1" applyAlignment="1">
      <alignment horizontal="center"/>
    </xf>
    <xf numFmtId="0" fontId="0" fillId="0" borderId="3" xfId="0" applyFont="1" applyBorder="1" applyAlignment="1">
      <alignment horizontal="center"/>
    </xf>
    <xf numFmtId="0" fontId="3" fillId="0" borderId="4" xfId="0" applyFont="1" applyBorder="1" applyAlignment="1">
      <alignment horizontal="left"/>
    </xf>
    <xf numFmtId="0" fontId="3" fillId="0" borderId="4" xfId="0" applyFont="1" applyBorder="1" applyAlignment="1">
      <alignment horizontal="center"/>
    </xf>
    <xf numFmtId="0" fontId="0" fillId="0" borderId="4" xfId="0" applyFont="1" applyBorder="1"/>
    <xf numFmtId="0" fontId="0" fillId="0" borderId="2" xfId="0" applyFont="1" applyBorder="1"/>
    <xf numFmtId="0" fontId="4" fillId="0" borderId="2" xfId="0" applyFont="1" applyBorder="1" applyAlignment="1">
      <alignment horizontal="right"/>
    </xf>
    <xf numFmtId="0" fontId="5" fillId="0" borderId="3" xfId="0" applyFont="1" applyBorder="1" applyAlignment="1">
      <alignment horizontal="right"/>
    </xf>
    <xf numFmtId="0" fontId="4" fillId="0" borderId="6"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xf numFmtId="0" fontId="2" fillId="0" borderId="0" xfId="0" applyFont="1" applyAlignment="1">
      <alignment vertical="top"/>
    </xf>
    <xf numFmtId="0" fontId="0" fillId="0" borderId="0" xfId="0" applyAlignment="1">
      <alignment horizontal="right"/>
    </xf>
    <xf numFmtId="0" fontId="12" fillId="0" borderId="0" xfId="0" applyFont="1" applyAlignment="1">
      <alignment vertical="center"/>
    </xf>
    <xf numFmtId="0" fontId="0" fillId="0" borderId="0" xfId="0" applyAlignment="1">
      <alignment horizontal="center" vertical="center"/>
    </xf>
    <xf numFmtId="0" fontId="0" fillId="0" borderId="9" xfId="0" applyBorder="1" applyAlignment="1">
      <alignment horizontal="center" vertical="center"/>
    </xf>
    <xf numFmtId="0" fontId="0" fillId="0" borderId="0" xfId="0" applyAlignment="1">
      <alignment vertical="center"/>
    </xf>
    <xf numFmtId="0" fontId="0" fillId="0" borderId="9" xfId="0" applyBorder="1" applyAlignment="1">
      <alignment vertical="center"/>
    </xf>
    <xf numFmtId="0" fontId="0" fillId="0" borderId="10" xfId="0" applyBorder="1" applyAlignment="1">
      <alignment vertical="center"/>
    </xf>
    <xf numFmtId="0" fontId="6" fillId="0" borderId="0" xfId="0" applyFont="1" applyAlignment="1">
      <alignment horizontal="right" vertical="center"/>
    </xf>
    <xf numFmtId="0" fontId="0" fillId="0" borderId="0" xfId="0" applyAlignment="1">
      <alignment horizontal="right" vertical="center"/>
    </xf>
    <xf numFmtId="0" fontId="0" fillId="0" borderId="0" xfId="0" applyAlignment="1">
      <alignment horizontal="right" vertical="top"/>
    </xf>
    <xf numFmtId="0" fontId="0" fillId="0" borderId="0" xfId="0" applyBorder="1"/>
    <xf numFmtId="0" fontId="4" fillId="0" borderId="2" xfId="0" applyFont="1" applyBorder="1" applyAlignment="1">
      <alignment horizontal="center" wrapText="1"/>
    </xf>
    <xf numFmtId="0" fontId="3" fillId="0" borderId="5" xfId="0" applyFont="1" applyBorder="1" applyAlignment="1">
      <alignment horizontal="center" wrapText="1"/>
    </xf>
    <xf numFmtId="0" fontId="0" fillId="0" borderId="2" xfId="0" applyBorder="1"/>
    <xf numFmtId="0" fontId="0" fillId="0" borderId="5" xfId="0" applyBorder="1"/>
    <xf numFmtId="0" fontId="4" fillId="0" borderId="0" xfId="0" applyFont="1"/>
    <xf numFmtId="0" fontId="6" fillId="0" borderId="0" xfId="0" applyFont="1" applyAlignment="1">
      <alignment vertical="center"/>
    </xf>
    <xf numFmtId="0" fontId="0" fillId="0" borderId="0" xfId="0" applyBorder="1" applyAlignment="1">
      <alignment vertical="center"/>
    </xf>
    <xf numFmtId="0" fontId="18" fillId="0" borderId="0" xfId="2" applyFont="1">
      <alignment vertical="center"/>
    </xf>
    <xf numFmtId="0" fontId="18" fillId="0" borderId="0" xfId="2" applyFont="1" applyAlignment="1">
      <alignment horizontal="justify" vertical="center" wrapText="1"/>
    </xf>
    <xf numFmtId="0" fontId="18" fillId="0" borderId="0" xfId="2" applyFont="1" applyAlignment="1">
      <alignment vertical="center" wrapText="1"/>
    </xf>
    <xf numFmtId="0" fontId="18" fillId="0" borderId="0" xfId="2" applyFont="1" applyAlignment="1">
      <alignment horizontal="left" vertical="center"/>
    </xf>
    <xf numFmtId="0" fontId="17" fillId="0" borderId="0" xfId="2" applyFont="1">
      <alignment vertical="center"/>
    </xf>
    <xf numFmtId="0" fontId="17" fillId="0" borderId="0" xfId="2" applyFont="1" applyAlignment="1">
      <alignment horizontal="justify" vertical="center" wrapText="1"/>
    </xf>
    <xf numFmtId="0" fontId="17" fillId="0" borderId="0" xfId="2" applyFont="1" applyAlignment="1">
      <alignment vertical="center" wrapText="1"/>
    </xf>
    <xf numFmtId="0" fontId="17" fillId="0" borderId="0" xfId="2" applyFont="1" applyAlignment="1">
      <alignment horizontal="left" vertical="center"/>
    </xf>
    <xf numFmtId="0" fontId="17" fillId="0" borderId="0" xfId="2" applyFont="1" applyAlignment="1">
      <alignment horizontal="center" vertical="center"/>
    </xf>
    <xf numFmtId="0" fontId="17" fillId="4" borderId="0" xfId="2" applyFont="1" applyFill="1">
      <alignment vertical="center"/>
    </xf>
    <xf numFmtId="0" fontId="17" fillId="4" borderId="0" xfId="2" applyFont="1" applyFill="1" applyAlignment="1">
      <alignment horizontal="center" vertical="center"/>
    </xf>
    <xf numFmtId="0" fontId="17" fillId="4" borderId="0" xfId="2" applyFont="1" applyFill="1" applyAlignment="1">
      <alignment horizontal="left" vertical="center"/>
    </xf>
    <xf numFmtId="0" fontId="17" fillId="0" borderId="0" xfId="2" applyFont="1" applyAlignment="1">
      <alignment horizontal="right" vertical="center"/>
    </xf>
    <xf numFmtId="0" fontId="21" fillId="0" borderId="0" xfId="2" applyFont="1">
      <alignment vertical="center"/>
    </xf>
    <xf numFmtId="176" fontId="17" fillId="4" borderId="0" xfId="2" applyNumberFormat="1" applyFont="1" applyFill="1">
      <alignment vertical="center"/>
    </xf>
    <xf numFmtId="179" fontId="17" fillId="0" borderId="0" xfId="2" applyNumberFormat="1" applyFont="1">
      <alignment vertical="center"/>
    </xf>
    <xf numFmtId="180" fontId="17" fillId="4" borderId="0" xfId="3" applyNumberFormat="1" applyFont="1" applyFill="1" applyBorder="1" applyAlignment="1" applyProtection="1">
      <alignment vertical="center"/>
    </xf>
    <xf numFmtId="180" fontId="17" fillId="4" borderId="0" xfId="3" applyNumberFormat="1" applyFont="1" applyFill="1" applyBorder="1" applyAlignment="1" applyProtection="1">
      <alignment horizontal="right" vertical="center"/>
    </xf>
    <xf numFmtId="178" fontId="17" fillId="4" borderId="0" xfId="2" applyNumberFormat="1" applyFont="1" applyFill="1" applyAlignment="1">
      <alignment horizontal="center" vertical="center"/>
    </xf>
    <xf numFmtId="0" fontId="17" fillId="0" borderId="0" xfId="2" applyFont="1" applyAlignment="1">
      <alignment horizontal="centerContinuous" vertical="center"/>
    </xf>
    <xf numFmtId="0" fontId="19" fillId="0" borderId="0" xfId="2" applyFont="1" applyAlignment="1">
      <alignment vertical="center" shrinkToFit="1"/>
    </xf>
    <xf numFmtId="0" fontId="18" fillId="0" borderId="0" xfId="2" applyFont="1" applyAlignment="1">
      <alignment vertical="center" shrinkToFit="1"/>
    </xf>
    <xf numFmtId="0" fontId="20" fillId="0" borderId="0" xfId="2" applyFont="1">
      <alignment vertical="center"/>
    </xf>
    <xf numFmtId="177" fontId="13" fillId="3" borderId="40" xfId="2" applyNumberFormat="1" applyFont="1" applyFill="1" applyBorder="1" applyAlignment="1" applyProtection="1">
      <alignment horizontal="center" vertical="center" shrinkToFit="1"/>
      <protection locked="0"/>
    </xf>
    <xf numFmtId="177" fontId="13" fillId="3" borderId="39" xfId="2" applyNumberFormat="1" applyFont="1" applyFill="1" applyBorder="1" applyAlignment="1" applyProtection="1">
      <alignment horizontal="center" vertical="center" shrinkToFit="1"/>
      <protection locked="0"/>
    </xf>
    <xf numFmtId="177" fontId="13" fillId="3" borderId="38" xfId="2" applyNumberFormat="1" applyFont="1" applyFill="1" applyBorder="1" applyAlignment="1" applyProtection="1">
      <alignment horizontal="center" vertical="center" shrinkToFit="1"/>
      <protection locked="0"/>
    </xf>
    <xf numFmtId="0" fontId="13" fillId="0" borderId="54" xfId="2" applyFont="1" applyBorder="1">
      <alignment vertical="center"/>
    </xf>
    <xf numFmtId="177" fontId="13" fillId="3" borderId="53" xfId="2" applyNumberFormat="1" applyFont="1" applyFill="1" applyBorder="1" applyAlignment="1" applyProtection="1">
      <alignment horizontal="center" vertical="center" shrinkToFit="1"/>
      <protection locked="0"/>
    </xf>
    <xf numFmtId="177" fontId="13" fillId="3" borderId="52" xfId="2" applyNumberFormat="1" applyFont="1" applyFill="1" applyBorder="1" applyAlignment="1" applyProtection="1">
      <alignment horizontal="center" vertical="center" shrinkToFit="1"/>
      <protection locked="0"/>
    </xf>
    <xf numFmtId="177" fontId="13" fillId="3" borderId="51" xfId="2" applyNumberFormat="1" applyFont="1" applyFill="1" applyBorder="1" applyAlignment="1" applyProtection="1">
      <alignment horizontal="center" vertical="center" shrinkToFit="1"/>
      <protection locked="0"/>
    </xf>
    <xf numFmtId="0" fontId="13" fillId="0" borderId="50" xfId="2" applyFont="1" applyBorder="1">
      <alignment vertical="center"/>
    </xf>
    <xf numFmtId="177" fontId="13" fillId="3" borderId="49" xfId="2" applyNumberFormat="1" applyFont="1" applyFill="1" applyBorder="1" applyAlignment="1" applyProtection="1">
      <alignment horizontal="center" vertical="center" shrinkToFit="1"/>
      <protection locked="0"/>
    </xf>
    <xf numFmtId="177" fontId="13" fillId="3" borderId="48" xfId="2" applyNumberFormat="1" applyFont="1" applyFill="1" applyBorder="1" applyAlignment="1" applyProtection="1">
      <alignment horizontal="center" vertical="center" shrinkToFit="1"/>
      <protection locked="0"/>
    </xf>
    <xf numFmtId="177" fontId="13" fillId="3" borderId="47" xfId="2" applyNumberFormat="1" applyFont="1" applyFill="1" applyBorder="1" applyAlignment="1" applyProtection="1">
      <alignment horizontal="center" vertical="center" shrinkToFit="1"/>
      <protection locked="0"/>
    </xf>
    <xf numFmtId="0" fontId="13" fillId="0" borderId="41" xfId="2" applyFont="1" applyBorder="1">
      <alignment vertical="center"/>
    </xf>
    <xf numFmtId="0" fontId="13" fillId="0" borderId="39" xfId="2" applyFont="1" applyBorder="1" applyAlignment="1">
      <alignment horizontal="center" vertical="center" wrapText="1"/>
    </xf>
    <xf numFmtId="0" fontId="17" fillId="0" borderId="39" xfId="2" applyFont="1" applyBorder="1" applyAlignment="1">
      <alignment horizontal="center" vertical="center" wrapText="1"/>
    </xf>
    <xf numFmtId="0" fontId="17" fillId="0" borderId="40" xfId="2" applyFont="1" applyBorder="1" applyAlignment="1">
      <alignment horizontal="center" vertical="center" wrapText="1"/>
    </xf>
    <xf numFmtId="0" fontId="17" fillId="0" borderId="38" xfId="2" applyFont="1" applyBorder="1" applyAlignment="1">
      <alignment horizontal="center" vertical="center" wrapText="1"/>
    </xf>
    <xf numFmtId="0" fontId="13" fillId="0" borderId="30" xfId="2" applyFont="1" applyBorder="1" applyAlignment="1">
      <alignment horizontal="center" vertical="center"/>
    </xf>
    <xf numFmtId="0" fontId="17" fillId="0" borderId="9" xfId="2" applyFont="1" applyBorder="1" applyAlignment="1">
      <alignment horizontal="center" vertical="center"/>
    </xf>
    <xf numFmtId="0" fontId="17" fillId="0" borderId="29" xfId="2" applyFont="1" applyBorder="1" applyAlignment="1">
      <alignment horizontal="center" vertical="center"/>
    </xf>
    <xf numFmtId="0" fontId="17" fillId="0" borderId="30" xfId="2" applyFont="1" applyBorder="1" applyAlignment="1">
      <alignment horizontal="center" vertical="center"/>
    </xf>
    <xf numFmtId="0" fontId="18" fillId="0" borderId="0" xfId="2" applyFont="1" applyAlignment="1">
      <alignment horizontal="right" vertical="center"/>
    </xf>
    <xf numFmtId="0" fontId="14" fillId="0" borderId="0" xfId="2" applyFont="1">
      <alignment vertical="center"/>
    </xf>
    <xf numFmtId="0" fontId="14" fillId="0" borderId="0" xfId="2" applyFont="1" applyAlignment="1">
      <alignment horizontal="right" vertical="center"/>
    </xf>
    <xf numFmtId="0" fontId="13" fillId="0" borderId="0" xfId="2" applyFont="1">
      <alignment vertical="center"/>
    </xf>
    <xf numFmtId="0" fontId="13" fillId="0" borderId="0" xfId="2" applyFont="1" applyAlignment="1">
      <alignment horizontal="center" vertical="center"/>
    </xf>
    <xf numFmtId="0" fontId="13" fillId="0" borderId="0" xfId="2" applyFont="1" applyAlignment="1">
      <alignment horizontal="right" vertical="center"/>
    </xf>
    <xf numFmtId="0" fontId="16" fillId="4" borderId="0" xfId="2" applyFont="1" applyFill="1" applyAlignment="1">
      <alignment horizontal="center" vertical="center"/>
    </xf>
    <xf numFmtId="0" fontId="16" fillId="4" borderId="0" xfId="2" applyFont="1" applyFill="1">
      <alignment vertical="center"/>
    </xf>
    <xf numFmtId="0" fontId="13" fillId="4" borderId="0" xfId="2" applyFont="1" applyFill="1" applyAlignment="1">
      <alignment horizontal="left" vertical="center"/>
    </xf>
    <xf numFmtId="176" fontId="13" fillId="4" borderId="0" xfId="2" applyNumberFormat="1" applyFont="1" applyFill="1">
      <alignment vertical="center"/>
    </xf>
    <xf numFmtId="20" fontId="13" fillId="4" borderId="0" xfId="2" applyNumberFormat="1" applyFont="1" applyFill="1" applyAlignment="1">
      <alignment horizontal="center" vertical="center"/>
    </xf>
    <xf numFmtId="0" fontId="13" fillId="4" borderId="0" xfId="2" applyFont="1" applyFill="1" applyAlignment="1">
      <alignment horizontal="center" vertical="center"/>
    </xf>
    <xf numFmtId="20" fontId="13" fillId="4" borderId="0" xfId="2" applyNumberFormat="1" applyFont="1" applyFill="1">
      <alignment vertical="center"/>
    </xf>
    <xf numFmtId="0" fontId="13" fillId="4" borderId="0" xfId="2" applyFont="1" applyFill="1">
      <alignment vertical="center"/>
    </xf>
    <xf numFmtId="0" fontId="13" fillId="4" borderId="0" xfId="2" applyFont="1" applyFill="1" applyAlignment="1">
      <alignment horizontal="centerContinuous" vertical="center"/>
    </xf>
    <xf numFmtId="0" fontId="17" fillId="4" borderId="0" xfId="2" applyFont="1" applyFill="1" applyAlignment="1">
      <alignment horizontal="centerContinuous" vertical="center"/>
    </xf>
    <xf numFmtId="0" fontId="14" fillId="4" borderId="0" xfId="2" applyFont="1" applyFill="1">
      <alignment vertical="center"/>
    </xf>
    <xf numFmtId="0" fontId="13" fillId="0" borderId="0" xfId="2" quotePrefix="1" applyFont="1" applyAlignment="1">
      <alignment horizontal="center" vertical="center"/>
    </xf>
    <xf numFmtId="0" fontId="14" fillId="0" borderId="0" xfId="2" applyFont="1" applyAlignment="1">
      <alignment horizontal="center" vertical="center"/>
    </xf>
    <xf numFmtId="0" fontId="16" fillId="0" borderId="0" xfId="2" applyFont="1" applyAlignment="1">
      <alignment horizontal="left" vertical="center"/>
    </xf>
    <xf numFmtId="0" fontId="16" fillId="0" borderId="0" xfId="2" applyFont="1">
      <alignment vertical="center"/>
    </xf>
    <xf numFmtId="0" fontId="14" fillId="4" borderId="0" xfId="2" applyFont="1" applyFill="1" applyAlignment="1">
      <alignment horizontal="center" vertical="center"/>
    </xf>
    <xf numFmtId="0" fontId="14" fillId="4" borderId="0" xfId="2" applyFont="1" applyFill="1" applyAlignment="1">
      <alignment horizontal="right" vertical="center"/>
    </xf>
    <xf numFmtId="0" fontId="16" fillId="4" borderId="0" xfId="2" applyFont="1" applyFill="1" applyAlignment="1">
      <alignment horizontal="right" vertical="center"/>
    </xf>
    <xf numFmtId="0" fontId="16" fillId="0" borderId="0" xfId="2" applyFont="1" applyAlignment="1">
      <alignment horizontal="right" vertical="center"/>
    </xf>
    <xf numFmtId="0" fontId="14" fillId="0" borderId="0" xfId="2" applyFont="1" applyAlignment="1">
      <alignment horizontal="left" vertical="center"/>
    </xf>
    <xf numFmtId="0" fontId="13" fillId="0" borderId="0" xfId="2" applyFont="1" applyAlignment="1">
      <alignment horizontal="left" vertical="center"/>
    </xf>
    <xf numFmtId="0" fontId="7" fillId="0" borderId="0" xfId="4">
      <alignment vertical="center"/>
    </xf>
    <xf numFmtId="0" fontId="7" fillId="0" borderId="0" xfId="4" applyAlignment="1"/>
    <xf numFmtId="0" fontId="7" fillId="0" borderId="0" xfId="5"/>
    <xf numFmtId="0" fontId="0" fillId="0" borderId="0" xfId="5" applyFont="1"/>
    <xf numFmtId="0" fontId="6" fillId="0" borderId="0" xfId="4" applyFont="1">
      <alignment vertical="center"/>
    </xf>
    <xf numFmtId="0" fontId="7" fillId="0" borderId="10" xfId="5" applyBorder="1"/>
    <xf numFmtId="0" fontId="23" fillId="0" borderId="0" xfId="5" applyFont="1" applyAlignment="1">
      <alignment horizontal="center"/>
    </xf>
    <xf numFmtId="0" fontId="24" fillId="0" borderId="0" xfId="5" applyFont="1"/>
    <xf numFmtId="0" fontId="25" fillId="0" borderId="0" xfId="5" applyFont="1" applyAlignment="1">
      <alignment horizontal="center"/>
    </xf>
    <xf numFmtId="0" fontId="6" fillId="0" borderId="0" xfId="5" applyFont="1" applyAlignment="1">
      <alignment horizontal="center"/>
    </xf>
    <xf numFmtId="0" fontId="2" fillId="0" borderId="0" xfId="4" applyFont="1">
      <alignment vertical="center"/>
    </xf>
    <xf numFmtId="0" fontId="6" fillId="0" borderId="0" xfId="5" applyFont="1"/>
    <xf numFmtId="0" fontId="0" fillId="0" borderId="0" xfId="4" applyFont="1">
      <alignment vertical="center"/>
    </xf>
    <xf numFmtId="0" fontId="2" fillId="0" borderId="0" xfId="5" applyFont="1" applyAlignment="1">
      <alignment horizontal="center"/>
    </xf>
    <xf numFmtId="0" fontId="6" fillId="0" borderId="0" xfId="5" applyFont="1" applyAlignment="1">
      <alignment horizontal="left"/>
    </xf>
    <xf numFmtId="49" fontId="6" fillId="0" borderId="0" xfId="5" applyNumberFormat="1" applyFont="1" applyAlignment="1">
      <alignment horizontal="right"/>
    </xf>
    <xf numFmtId="0" fontId="26" fillId="0" borderId="0" xfId="5" applyFont="1"/>
    <xf numFmtId="0" fontId="2" fillId="0" borderId="0" xfId="5" applyFont="1"/>
    <xf numFmtId="0" fontId="26" fillId="0" borderId="0" xfId="5" applyFont="1" applyAlignment="1">
      <alignment horizontal="left"/>
    </xf>
    <xf numFmtId="0" fontId="25" fillId="0" borderId="0" xfId="5" applyFont="1"/>
    <xf numFmtId="0" fontId="23" fillId="0" borderId="0" xfId="5" applyFont="1"/>
    <xf numFmtId="0" fontId="6" fillId="0" borderId="0" xfId="5" applyFont="1" applyAlignment="1">
      <alignment horizontal="center" vertical="center"/>
    </xf>
    <xf numFmtId="0" fontId="24" fillId="0" borderId="10" xfId="5" applyFont="1" applyBorder="1"/>
    <xf numFmtId="0" fontId="12" fillId="0" borderId="10" xfId="5" applyFont="1" applyBorder="1"/>
    <xf numFmtId="0" fontId="22" fillId="0" borderId="27" xfId="5" applyFont="1" applyBorder="1"/>
    <xf numFmtId="0" fontId="12" fillId="0" borderId="10" xfId="5" applyFont="1" applyBorder="1" applyAlignment="1">
      <alignment wrapText="1"/>
    </xf>
    <xf numFmtId="0" fontId="22" fillId="0" borderId="10" xfId="5" applyFont="1" applyBorder="1"/>
    <xf numFmtId="0" fontId="27" fillId="0" borderId="0" xfId="5" applyFont="1" applyAlignment="1">
      <alignment horizontal="center"/>
    </xf>
    <xf numFmtId="0" fontId="28" fillId="0" borderId="0" xfId="1" applyFont="1" applyAlignment="1">
      <alignment vertical="center"/>
    </xf>
    <xf numFmtId="0" fontId="2" fillId="0" borderId="0" xfId="1" applyFont="1" applyAlignment="1">
      <alignment horizontal="center" vertical="center"/>
    </xf>
    <xf numFmtId="0" fontId="27" fillId="0" borderId="0" xfId="1" applyFont="1" applyAlignment="1">
      <alignment vertical="center"/>
    </xf>
    <xf numFmtId="0" fontId="7" fillId="0" borderId="0" xfId="4" applyAlignment="1">
      <alignment horizontal="right" vertical="center"/>
    </xf>
    <xf numFmtId="0" fontId="0" fillId="0" borderId="0" xfId="4" applyFont="1" applyAlignment="1">
      <alignment horizontal="right" vertical="center"/>
    </xf>
    <xf numFmtId="0" fontId="22" fillId="0" borderId="10" xfId="5" applyFont="1" applyBorder="1" applyAlignment="1">
      <alignment horizontal="center" wrapText="1"/>
    </xf>
    <xf numFmtId="0" fontId="27" fillId="0" borderId="11" xfId="1" applyFont="1" applyBorder="1" applyAlignment="1">
      <alignment horizontal="center" vertical="center"/>
    </xf>
    <xf numFmtId="0" fontId="27" fillId="0" borderId="27" xfId="1" applyFont="1" applyBorder="1" applyAlignment="1">
      <alignment horizontal="center" vertical="center"/>
    </xf>
    <xf numFmtId="0" fontId="27" fillId="0" borderId="12" xfId="1" applyFont="1" applyBorder="1" applyAlignment="1">
      <alignment horizontal="center" vertical="center"/>
    </xf>
    <xf numFmtId="0" fontId="22" fillId="0" borderId="10" xfId="5" applyFont="1" applyBorder="1" applyAlignment="1">
      <alignment wrapText="1"/>
    </xf>
    <xf numFmtId="0" fontId="29" fillId="0" borderId="0" xfId="0" applyFont="1" applyBorder="1" applyAlignment="1">
      <alignment horizontal="center"/>
    </xf>
    <xf numFmtId="0" fontId="3" fillId="0" borderId="0" xfId="0" applyFont="1" applyBorder="1" applyAlignment="1">
      <alignment horizontal="center"/>
    </xf>
    <xf numFmtId="0" fontId="4" fillId="0" borderId="3" xfId="0" applyFont="1" applyBorder="1" applyAlignment="1">
      <alignment horizontal="center" shrinkToFit="1"/>
    </xf>
    <xf numFmtId="0" fontId="4" fillId="0" borderId="5" xfId="0" applyFont="1" applyBorder="1" applyAlignment="1">
      <alignment horizontal="center" shrinkToFit="1"/>
    </xf>
    <xf numFmtId="0" fontId="4" fillId="0" borderId="4" xfId="0" applyFont="1" applyBorder="1" applyAlignment="1">
      <alignment horizontal="center" shrinkToFit="1"/>
    </xf>
    <xf numFmtId="0" fontId="17" fillId="0" borderId="10" xfId="2" applyFont="1" applyBorder="1" applyAlignment="1">
      <alignment horizontal="center" vertical="center"/>
    </xf>
    <xf numFmtId="0" fontId="17" fillId="0" borderId="11" xfId="2" applyFont="1" applyBorder="1" applyAlignment="1">
      <alignment horizontal="center" vertical="center"/>
    </xf>
    <xf numFmtId="0" fontId="17" fillId="0" borderId="27" xfId="2" applyFont="1" applyBorder="1" applyAlignment="1">
      <alignment horizontal="center" vertical="center"/>
    </xf>
    <xf numFmtId="0" fontId="17" fillId="0" borderId="12" xfId="2" applyFont="1" applyBorder="1" applyAlignment="1">
      <alignment horizontal="center" vertical="center"/>
    </xf>
    <xf numFmtId="176" fontId="17" fillId="0" borderId="11" xfId="2" applyNumberFormat="1" applyFont="1" applyBorder="1" applyAlignment="1">
      <alignment horizontal="center" vertical="center"/>
    </xf>
    <xf numFmtId="176" fontId="17" fillId="0" borderId="27" xfId="2" applyNumberFormat="1" applyFont="1" applyBorder="1" applyAlignment="1">
      <alignment horizontal="center" vertical="center"/>
    </xf>
    <xf numFmtId="176" fontId="17" fillId="0" borderId="12" xfId="2" applyNumberFormat="1" applyFont="1" applyBorder="1" applyAlignment="1">
      <alignment horizontal="center" vertical="center"/>
    </xf>
    <xf numFmtId="181" fontId="17" fillId="4" borderId="11" xfId="2" applyNumberFormat="1" applyFont="1" applyFill="1" applyBorder="1" applyAlignment="1">
      <alignment horizontal="center" vertical="center"/>
    </xf>
    <xf numFmtId="181" fontId="17" fillId="4" borderId="27" xfId="2" applyNumberFormat="1" applyFont="1" applyFill="1" applyBorder="1" applyAlignment="1">
      <alignment horizontal="center" vertical="center"/>
    </xf>
    <xf numFmtId="181" fontId="17" fillId="4" borderId="12" xfId="2" applyNumberFormat="1" applyFont="1" applyFill="1" applyBorder="1" applyAlignment="1">
      <alignment horizontal="center" vertical="center"/>
    </xf>
    <xf numFmtId="179" fontId="17" fillId="0" borderId="11" xfId="2" applyNumberFormat="1" applyFont="1" applyBorder="1" applyAlignment="1">
      <alignment horizontal="right" vertical="center"/>
    </xf>
    <xf numFmtId="179" fontId="17" fillId="0" borderId="12" xfId="2" applyNumberFormat="1" applyFont="1" applyBorder="1" applyAlignment="1">
      <alignment horizontal="right" vertical="center"/>
    </xf>
    <xf numFmtId="179" fontId="17" fillId="0" borderId="11" xfId="3" applyNumberFormat="1" applyFont="1" applyFill="1" applyBorder="1" applyAlignment="1" applyProtection="1">
      <alignment horizontal="right" vertical="center"/>
    </xf>
    <xf numFmtId="179" fontId="17" fillId="0" borderId="12" xfId="3" applyNumberFormat="1" applyFont="1" applyFill="1" applyBorder="1" applyAlignment="1" applyProtection="1">
      <alignment horizontal="right" vertical="center"/>
    </xf>
    <xf numFmtId="180" fontId="17" fillId="4" borderId="0" xfId="2" applyNumberFormat="1" applyFont="1" applyFill="1" applyAlignment="1">
      <alignment horizontal="center" vertical="center"/>
    </xf>
    <xf numFmtId="0" fontId="17" fillId="3" borderId="11" xfId="2" applyFont="1" applyFill="1" applyBorder="1" applyAlignment="1" applyProtection="1">
      <alignment horizontal="center" vertical="center"/>
      <protection locked="0"/>
    </xf>
    <xf numFmtId="0" fontId="17" fillId="3" borderId="12" xfId="2" applyFont="1" applyFill="1" applyBorder="1" applyAlignment="1" applyProtection="1">
      <alignment horizontal="center" vertical="center"/>
      <protection locked="0"/>
    </xf>
    <xf numFmtId="179" fontId="17" fillId="0" borderId="11" xfId="2" applyNumberFormat="1" applyFont="1" applyBorder="1" applyAlignment="1">
      <alignment horizontal="center" vertical="center"/>
    </xf>
    <xf numFmtId="179" fontId="17" fillId="0" borderId="27" xfId="2" applyNumberFormat="1" applyFont="1" applyBorder="1" applyAlignment="1">
      <alignment horizontal="center" vertical="center"/>
    </xf>
    <xf numFmtId="179" fontId="17" fillId="0" borderId="12" xfId="2" applyNumberFormat="1" applyFont="1" applyBorder="1" applyAlignment="1">
      <alignment horizontal="center" vertical="center"/>
    </xf>
    <xf numFmtId="0" fontId="17" fillId="4" borderId="0" xfId="2" applyFont="1" applyFill="1" applyAlignment="1">
      <alignment horizontal="right" vertical="center"/>
    </xf>
    <xf numFmtId="0" fontId="17" fillId="4" borderId="0" xfId="2" applyFont="1" applyFill="1" applyAlignment="1">
      <alignment horizontal="center" vertical="center"/>
    </xf>
    <xf numFmtId="179" fontId="17" fillId="3" borderId="11" xfId="2" applyNumberFormat="1" applyFont="1" applyFill="1" applyBorder="1" applyAlignment="1" applyProtection="1">
      <alignment horizontal="right" vertical="center"/>
      <protection locked="0"/>
    </xf>
    <xf numFmtId="179" fontId="17" fillId="3" borderId="12" xfId="2" applyNumberFormat="1" applyFont="1" applyFill="1" applyBorder="1" applyAlignment="1" applyProtection="1">
      <alignment horizontal="right" vertical="center"/>
      <protection locked="0"/>
    </xf>
    <xf numFmtId="179" fontId="17" fillId="3" borderId="11" xfId="3" applyNumberFormat="1" applyFont="1" applyFill="1" applyBorder="1" applyAlignment="1" applyProtection="1">
      <alignment horizontal="right" vertical="center"/>
      <protection locked="0"/>
    </xf>
    <xf numFmtId="179" fontId="17" fillId="3" borderId="12" xfId="3" applyNumberFormat="1" applyFont="1" applyFill="1" applyBorder="1" applyAlignment="1" applyProtection="1">
      <alignment horizontal="right" vertical="center"/>
      <protection locked="0"/>
    </xf>
    <xf numFmtId="0" fontId="14" fillId="2" borderId="0" xfId="2" applyFont="1" applyFill="1" applyAlignment="1" applyProtection="1">
      <alignment horizontal="center" vertical="center"/>
      <protection locked="0"/>
    </xf>
    <xf numFmtId="0" fontId="14" fillId="0" borderId="0" xfId="2" applyFont="1" applyAlignment="1">
      <alignment horizontal="center" vertical="center"/>
    </xf>
    <xf numFmtId="0" fontId="14" fillId="3" borderId="0" xfId="2" applyFont="1" applyFill="1" applyAlignment="1" applyProtection="1">
      <alignment horizontal="center" vertical="center"/>
      <protection locked="0"/>
    </xf>
    <xf numFmtId="0" fontId="13" fillId="0" borderId="21" xfId="2" applyFont="1" applyBorder="1" applyAlignment="1">
      <alignment horizontal="center" vertical="center" wrapText="1"/>
    </xf>
    <xf numFmtId="0" fontId="13" fillId="0" borderId="13" xfId="2" applyFont="1" applyBorder="1" applyAlignment="1">
      <alignment horizontal="center" vertical="center" wrapText="1"/>
    </xf>
    <xf numFmtId="0" fontId="13" fillId="0" borderId="26" xfId="2" applyFont="1" applyBorder="1" applyAlignment="1">
      <alignment horizontal="center" vertical="center"/>
    </xf>
    <xf numFmtId="0" fontId="13" fillId="0" borderId="27" xfId="2" applyFont="1" applyBorder="1" applyAlignment="1">
      <alignment horizontal="center" vertical="center"/>
    </xf>
    <xf numFmtId="0" fontId="13" fillId="0" borderId="28" xfId="2" applyFont="1" applyBorder="1" applyAlignment="1">
      <alignment horizontal="center" vertical="center"/>
    </xf>
    <xf numFmtId="0" fontId="18" fillId="0" borderId="19" xfId="2" applyFont="1" applyBorder="1" applyAlignment="1">
      <alignment horizontal="center" vertical="center" wrapText="1"/>
    </xf>
    <xf numFmtId="0" fontId="18" fillId="0" borderId="20" xfId="2" applyFont="1" applyBorder="1" applyAlignment="1">
      <alignment horizontal="center" vertical="center" wrapText="1"/>
    </xf>
    <xf numFmtId="0" fontId="18" fillId="0" borderId="29" xfId="2" applyFont="1" applyBorder="1" applyAlignment="1">
      <alignment horizontal="center" vertical="center" wrapText="1"/>
    </xf>
    <xf numFmtId="0" fontId="18" fillId="0" borderId="30" xfId="2" applyFont="1" applyBorder="1" applyAlignment="1">
      <alignment horizontal="center" vertical="center" wrapText="1"/>
    </xf>
    <xf numFmtId="0" fontId="18" fillId="0" borderId="31" xfId="2" applyFont="1" applyBorder="1" applyAlignment="1">
      <alignment horizontal="center" vertical="center" wrapText="1"/>
    </xf>
    <xf numFmtId="0" fontId="18" fillId="0" borderId="32" xfId="2" applyFont="1" applyBorder="1" applyAlignment="1">
      <alignment horizontal="center" vertical="center" wrapText="1"/>
    </xf>
    <xf numFmtId="0" fontId="18" fillId="0" borderId="38" xfId="2" applyFont="1" applyBorder="1" applyAlignment="1">
      <alignment horizontal="center" vertical="center" wrapText="1"/>
    </xf>
    <xf numFmtId="0" fontId="18" fillId="0" borderId="40" xfId="2" applyFont="1" applyBorder="1" applyAlignment="1">
      <alignment horizontal="center" vertical="center" wrapText="1"/>
    </xf>
    <xf numFmtId="0" fontId="13" fillId="3" borderId="11" xfId="2" applyFont="1" applyFill="1" applyBorder="1" applyAlignment="1" applyProtection="1">
      <alignment horizontal="center" vertical="center"/>
      <protection locked="0"/>
    </xf>
    <xf numFmtId="0" fontId="13" fillId="3" borderId="12" xfId="2" applyFont="1" applyFill="1" applyBorder="1" applyAlignment="1" applyProtection="1">
      <alignment horizontal="center" vertical="center"/>
      <protection locked="0"/>
    </xf>
    <xf numFmtId="0" fontId="13" fillId="0" borderId="18" xfId="2" quotePrefix="1" applyFont="1" applyBorder="1" applyAlignment="1">
      <alignment horizontal="center" vertical="center"/>
    </xf>
    <xf numFmtId="0" fontId="13" fillId="0" borderId="14" xfId="2" applyFont="1" applyBorder="1" applyAlignment="1">
      <alignment horizontal="center" vertical="center"/>
    </xf>
    <xf numFmtId="0" fontId="13" fillId="4" borderId="11" xfId="2" applyFont="1" applyFill="1" applyBorder="1" applyAlignment="1">
      <alignment horizontal="center" vertical="center"/>
    </xf>
    <xf numFmtId="0" fontId="13" fillId="4" borderId="12" xfId="2" applyFont="1" applyFill="1" applyBorder="1" applyAlignment="1">
      <alignment horizontal="center" vertical="center"/>
    </xf>
    <xf numFmtId="0" fontId="13" fillId="2" borderId="9" xfId="2" applyFont="1" applyFill="1" applyBorder="1" applyAlignment="1" applyProtection="1">
      <alignment horizontal="center" vertical="center"/>
      <protection locked="0"/>
    </xf>
    <xf numFmtId="0" fontId="13" fillId="0" borderId="13" xfId="2" applyFont="1" applyBorder="1" applyAlignment="1">
      <alignment horizontal="center" vertical="center"/>
    </xf>
    <xf numFmtId="0" fontId="13" fillId="0" borderId="22" xfId="2" applyFont="1" applyBorder="1" applyAlignment="1">
      <alignment horizontal="center" vertical="center"/>
    </xf>
    <xf numFmtId="0" fontId="13" fillId="0" borderId="33" xfId="2" applyFont="1" applyBorder="1" applyAlignment="1">
      <alignment horizontal="center" vertical="center"/>
    </xf>
    <xf numFmtId="0" fontId="13" fillId="0" borderId="16" xfId="2" applyFont="1" applyBorder="1" applyAlignment="1">
      <alignment horizontal="center" vertical="center" wrapText="1"/>
    </xf>
    <xf numFmtId="0" fontId="13" fillId="0" borderId="14" xfId="2" applyFont="1" applyBorder="1" applyAlignment="1">
      <alignment horizontal="center" vertical="center" wrapText="1"/>
    </xf>
    <xf numFmtId="0" fontId="13" fillId="0" borderId="17" xfId="2" applyFont="1" applyBorder="1" applyAlignment="1">
      <alignment horizontal="center" vertical="center" wrapText="1"/>
    </xf>
    <xf numFmtId="0" fontId="13" fillId="0" borderId="24" xfId="2" applyFont="1" applyBorder="1" applyAlignment="1">
      <alignment horizontal="center" vertical="center" wrapText="1"/>
    </xf>
    <xf numFmtId="0" fontId="13" fillId="0" borderId="0" xfId="2" applyFont="1" applyAlignment="1">
      <alignment horizontal="center" vertical="center" wrapText="1"/>
    </xf>
    <xf numFmtId="0" fontId="13" fillId="0" borderId="25" xfId="2" applyFont="1" applyBorder="1" applyAlignment="1">
      <alignment horizontal="center" vertical="center" wrapText="1"/>
    </xf>
    <xf numFmtId="0" fontId="13" fillId="0" borderId="36" xfId="2" applyFont="1" applyBorder="1" applyAlignment="1">
      <alignment horizontal="center" vertical="center" wrapText="1"/>
    </xf>
    <xf numFmtId="0" fontId="13" fillId="0" borderId="34" xfId="2" applyFont="1" applyBorder="1" applyAlignment="1">
      <alignment horizontal="center" vertical="center" wrapText="1"/>
    </xf>
    <xf numFmtId="0" fontId="13" fillId="0" borderId="37" xfId="2" applyFont="1" applyBorder="1" applyAlignment="1">
      <alignment horizontal="center" vertical="center" wrapText="1"/>
    </xf>
    <xf numFmtId="0" fontId="13" fillId="0" borderId="15" xfId="2" applyFont="1" applyBorder="1" applyAlignment="1">
      <alignment horizontal="center" vertical="center" wrapText="1"/>
    </xf>
    <xf numFmtId="0" fontId="13" fillId="0" borderId="23" xfId="2" applyFont="1" applyBorder="1" applyAlignment="1">
      <alignment horizontal="center" vertical="center" wrapText="1"/>
    </xf>
    <xf numFmtId="0" fontId="13" fillId="0" borderId="35" xfId="2" applyFont="1" applyBorder="1" applyAlignment="1">
      <alignment horizontal="center" vertical="center" wrapText="1"/>
    </xf>
    <xf numFmtId="0" fontId="17" fillId="0" borderId="0" xfId="2" applyFont="1" applyAlignment="1">
      <alignment horizontal="center" vertical="center"/>
    </xf>
    <xf numFmtId="0" fontId="18" fillId="0" borderId="0" xfId="2" applyFont="1" applyAlignment="1">
      <alignment horizontal="center" vertical="center" wrapText="1"/>
    </xf>
    <xf numFmtId="0" fontId="18" fillId="2" borderId="26" xfId="2" applyFont="1" applyFill="1" applyBorder="1" applyAlignment="1" applyProtection="1">
      <alignment horizontal="center" vertical="center" wrapText="1"/>
      <protection locked="0"/>
    </xf>
    <xf numFmtId="0" fontId="18" fillId="2" borderId="12" xfId="2" applyFont="1" applyFill="1" applyBorder="1" applyAlignment="1" applyProtection="1">
      <alignment horizontal="center" vertical="center" wrapText="1"/>
      <protection locked="0"/>
    </xf>
    <xf numFmtId="0" fontId="13" fillId="2" borderId="11" xfId="2" applyFont="1" applyFill="1" applyBorder="1" applyAlignment="1" applyProtection="1">
      <alignment horizontal="center" vertical="center" wrapText="1"/>
      <protection locked="0"/>
    </xf>
    <xf numFmtId="0" fontId="13" fillId="2" borderId="12" xfId="2" applyFont="1" applyFill="1" applyBorder="1" applyAlignment="1" applyProtection="1">
      <alignment horizontal="center" vertical="center" wrapText="1"/>
      <protection locked="0"/>
    </xf>
    <xf numFmtId="0" fontId="13" fillId="2" borderId="11" xfId="2" applyFont="1" applyFill="1" applyBorder="1" applyAlignment="1" applyProtection="1">
      <alignment horizontal="center" vertical="center" shrinkToFit="1"/>
      <protection locked="0"/>
    </xf>
    <xf numFmtId="0" fontId="13" fillId="2" borderId="27" xfId="2" applyFont="1" applyFill="1" applyBorder="1" applyAlignment="1" applyProtection="1">
      <alignment horizontal="center" vertical="center" shrinkToFit="1"/>
      <protection locked="0"/>
    </xf>
    <xf numFmtId="0" fontId="13" fillId="2" borderId="12" xfId="2" applyFont="1" applyFill="1" applyBorder="1" applyAlignment="1" applyProtection="1">
      <alignment horizontal="center" vertical="center" shrinkToFit="1"/>
      <protection locked="0"/>
    </xf>
    <xf numFmtId="0" fontId="13" fillId="3" borderId="11" xfId="2" applyFont="1" applyFill="1" applyBorder="1" applyAlignment="1" applyProtection="1">
      <alignment horizontal="center" vertical="center" wrapText="1"/>
      <protection locked="0"/>
    </xf>
    <xf numFmtId="0" fontId="13" fillId="3" borderId="27" xfId="2" applyFont="1" applyFill="1" applyBorder="1" applyAlignment="1" applyProtection="1">
      <alignment horizontal="center" vertical="center" wrapText="1"/>
      <protection locked="0"/>
    </xf>
    <xf numFmtId="0" fontId="13" fillId="3" borderId="28" xfId="2" applyFont="1" applyFill="1" applyBorder="1" applyAlignment="1" applyProtection="1">
      <alignment horizontal="center" vertical="center" wrapText="1"/>
      <protection locked="0"/>
    </xf>
    <xf numFmtId="177" fontId="14" fillId="4" borderId="42" xfId="2" applyNumberFormat="1" applyFont="1" applyFill="1" applyBorder="1" applyAlignment="1">
      <alignment horizontal="center" vertical="center" wrapText="1"/>
    </xf>
    <xf numFmtId="177" fontId="14" fillId="4" borderId="46" xfId="2" applyNumberFormat="1" applyFont="1" applyFill="1" applyBorder="1" applyAlignment="1">
      <alignment horizontal="center" vertical="center" wrapText="1"/>
    </xf>
    <xf numFmtId="177" fontId="14" fillId="4" borderId="42" xfId="3" applyNumberFormat="1" applyFont="1" applyFill="1" applyBorder="1" applyAlignment="1" applyProtection="1">
      <alignment horizontal="center" vertical="center" wrapText="1"/>
    </xf>
    <xf numFmtId="177" fontId="14" fillId="4" borderId="46" xfId="3" applyNumberFormat="1" applyFont="1" applyFill="1" applyBorder="1" applyAlignment="1" applyProtection="1">
      <alignment horizontal="center" vertical="center" wrapText="1"/>
    </xf>
    <xf numFmtId="177" fontId="14" fillId="4" borderId="26" xfId="2" applyNumberFormat="1" applyFont="1" applyFill="1" applyBorder="1" applyAlignment="1">
      <alignment horizontal="center" vertical="center" wrapText="1"/>
    </xf>
    <xf numFmtId="177" fontId="14" fillId="4" borderId="28" xfId="2" applyNumberFormat="1" applyFont="1" applyFill="1" applyBorder="1" applyAlignment="1">
      <alignment horizontal="center" vertical="center" wrapText="1"/>
    </xf>
    <xf numFmtId="177" fontId="14" fillId="4" borderId="26" xfId="3" applyNumberFormat="1" applyFont="1" applyFill="1" applyBorder="1" applyAlignment="1" applyProtection="1">
      <alignment horizontal="center" vertical="center" wrapText="1"/>
    </xf>
    <xf numFmtId="177" fontId="14" fillId="4" borderId="28" xfId="3" applyNumberFormat="1" applyFont="1" applyFill="1" applyBorder="1" applyAlignment="1" applyProtection="1">
      <alignment horizontal="center" vertical="center" wrapText="1"/>
    </xf>
    <xf numFmtId="177" fontId="14" fillId="4" borderId="55" xfId="2" applyNumberFormat="1" applyFont="1" applyFill="1" applyBorder="1" applyAlignment="1">
      <alignment horizontal="center" vertical="center" wrapText="1"/>
    </xf>
    <xf numFmtId="177" fontId="14" fillId="4" borderId="59" xfId="2" applyNumberFormat="1" applyFont="1" applyFill="1" applyBorder="1" applyAlignment="1">
      <alignment horizontal="center" vertical="center" wrapText="1"/>
    </xf>
    <xf numFmtId="177" fontId="14" fillId="4" borderId="55" xfId="3" applyNumberFormat="1" applyFont="1" applyFill="1" applyBorder="1" applyAlignment="1" applyProtection="1">
      <alignment horizontal="center" vertical="center" wrapText="1"/>
    </xf>
    <xf numFmtId="177" fontId="14" fillId="4" borderId="59" xfId="3" applyNumberFormat="1" applyFont="1" applyFill="1" applyBorder="1" applyAlignment="1" applyProtection="1">
      <alignment horizontal="center" vertical="center" wrapText="1"/>
    </xf>
    <xf numFmtId="0" fontId="18" fillId="2" borderId="42" xfId="2" applyFont="1" applyFill="1" applyBorder="1" applyAlignment="1" applyProtection="1">
      <alignment horizontal="center" vertical="center" wrapText="1"/>
      <protection locked="0"/>
    </xf>
    <xf numFmtId="0" fontId="18" fillId="2" borderId="43" xfId="2" applyFont="1" applyFill="1" applyBorder="1" applyAlignment="1" applyProtection="1">
      <alignment horizontal="center" vertical="center" wrapText="1"/>
      <protection locked="0"/>
    </xf>
    <xf numFmtId="0" fontId="13" fillId="2" borderId="44" xfId="2" applyFont="1" applyFill="1" applyBorder="1" applyAlignment="1" applyProtection="1">
      <alignment horizontal="center" vertical="center" wrapText="1"/>
      <protection locked="0"/>
    </xf>
    <xf numFmtId="0" fontId="13" fillId="2" borderId="43" xfId="2" applyFont="1" applyFill="1" applyBorder="1" applyAlignment="1" applyProtection="1">
      <alignment horizontal="center" vertical="center" wrapText="1"/>
      <protection locked="0"/>
    </xf>
    <xf numFmtId="0" fontId="13" fillId="2" borderId="44" xfId="2" applyFont="1" applyFill="1" applyBorder="1" applyAlignment="1" applyProtection="1">
      <alignment horizontal="center" vertical="center" shrinkToFit="1"/>
      <protection locked="0"/>
    </xf>
    <xf numFmtId="0" fontId="13" fillId="2" borderId="45" xfId="2" applyFont="1" applyFill="1" applyBorder="1" applyAlignment="1" applyProtection="1">
      <alignment horizontal="center" vertical="center" shrinkToFit="1"/>
      <protection locked="0"/>
    </xf>
    <xf numFmtId="0" fontId="13" fillId="2" borderId="43" xfId="2" applyFont="1" applyFill="1" applyBorder="1" applyAlignment="1" applyProtection="1">
      <alignment horizontal="center" vertical="center" shrinkToFit="1"/>
      <protection locked="0"/>
    </xf>
    <xf numFmtId="0" fontId="13" fillId="3" borderId="44" xfId="2" applyFont="1" applyFill="1" applyBorder="1" applyAlignment="1" applyProtection="1">
      <alignment horizontal="center" vertical="center" wrapText="1"/>
      <protection locked="0"/>
    </xf>
    <xf numFmtId="0" fontId="13" fillId="3" borderId="45" xfId="2" applyFont="1" applyFill="1" applyBorder="1" applyAlignment="1" applyProtection="1">
      <alignment horizontal="center" vertical="center" wrapText="1"/>
      <protection locked="0"/>
    </xf>
    <xf numFmtId="0" fontId="13" fillId="3" borderId="46" xfId="2" applyFont="1" applyFill="1" applyBorder="1" applyAlignment="1" applyProtection="1">
      <alignment horizontal="center" vertical="center" wrapText="1"/>
      <protection locked="0"/>
    </xf>
    <xf numFmtId="0" fontId="13" fillId="3" borderId="42" xfId="2" applyFont="1" applyFill="1" applyBorder="1" applyAlignment="1" applyProtection="1">
      <alignment horizontal="left" vertical="center" wrapText="1"/>
      <protection locked="0"/>
    </xf>
    <xf numFmtId="0" fontId="13" fillId="3" borderId="45" xfId="2" applyFont="1" applyFill="1" applyBorder="1" applyAlignment="1" applyProtection="1">
      <alignment horizontal="left" vertical="center" wrapText="1"/>
      <protection locked="0"/>
    </xf>
    <xf numFmtId="0" fontId="13" fillId="3" borderId="46" xfId="2" applyFont="1" applyFill="1" applyBorder="1" applyAlignment="1" applyProtection="1">
      <alignment horizontal="left" vertical="center" wrapText="1"/>
      <protection locked="0"/>
    </xf>
    <xf numFmtId="0" fontId="13" fillId="3" borderId="26" xfId="2" applyFont="1" applyFill="1" applyBorder="1" applyAlignment="1" applyProtection="1">
      <alignment horizontal="left" vertical="center" wrapText="1"/>
      <protection locked="0"/>
    </xf>
    <xf numFmtId="0" fontId="13" fillId="3" borderId="27" xfId="2" applyFont="1" applyFill="1" applyBorder="1" applyAlignment="1" applyProtection="1">
      <alignment horizontal="left" vertical="center" wrapText="1"/>
      <protection locked="0"/>
    </xf>
    <xf numFmtId="0" fontId="13" fillId="3" borderId="28" xfId="2" applyFont="1" applyFill="1" applyBorder="1" applyAlignment="1" applyProtection="1">
      <alignment horizontal="left" vertical="center" wrapText="1"/>
      <protection locked="0"/>
    </xf>
    <xf numFmtId="0" fontId="18" fillId="2" borderId="55" xfId="2" applyFont="1" applyFill="1" applyBorder="1" applyAlignment="1" applyProtection="1">
      <alignment horizontal="center" vertical="center" wrapText="1"/>
      <protection locked="0"/>
    </xf>
    <xf numFmtId="0" fontId="18" fillId="2" borderId="56" xfId="2" applyFont="1" applyFill="1" applyBorder="1" applyAlignment="1" applyProtection="1">
      <alignment horizontal="center" vertical="center" wrapText="1"/>
      <protection locked="0"/>
    </xf>
    <xf numFmtId="0" fontId="13" fillId="2" borderId="57" xfId="2" applyFont="1" applyFill="1" applyBorder="1" applyAlignment="1" applyProtection="1">
      <alignment horizontal="center" vertical="center" wrapText="1"/>
      <protection locked="0"/>
    </xf>
    <xf numFmtId="0" fontId="13" fillId="2" borderId="56" xfId="2" applyFont="1" applyFill="1" applyBorder="1" applyAlignment="1" applyProtection="1">
      <alignment horizontal="center" vertical="center" wrapText="1"/>
      <protection locked="0"/>
    </xf>
    <xf numFmtId="0" fontId="13" fillId="2" borderId="57" xfId="2" applyFont="1" applyFill="1" applyBorder="1" applyAlignment="1" applyProtection="1">
      <alignment horizontal="center" vertical="center" shrinkToFit="1"/>
      <protection locked="0"/>
    </xf>
    <xf numFmtId="0" fontId="13" fillId="2" borderId="58" xfId="2" applyFont="1" applyFill="1" applyBorder="1" applyAlignment="1" applyProtection="1">
      <alignment horizontal="center" vertical="center" shrinkToFit="1"/>
      <protection locked="0"/>
    </xf>
    <xf numFmtId="0" fontId="13" fillId="2" borderId="56" xfId="2" applyFont="1" applyFill="1" applyBorder="1" applyAlignment="1" applyProtection="1">
      <alignment horizontal="center" vertical="center" shrinkToFit="1"/>
      <protection locked="0"/>
    </xf>
    <xf numFmtId="0" fontId="13" fillId="3" borderId="57" xfId="2" applyFont="1" applyFill="1" applyBorder="1" applyAlignment="1" applyProtection="1">
      <alignment horizontal="center" vertical="center" wrapText="1"/>
      <protection locked="0"/>
    </xf>
    <xf numFmtId="0" fontId="13" fillId="3" borderId="58" xfId="2" applyFont="1" applyFill="1" applyBorder="1" applyAlignment="1" applyProtection="1">
      <alignment horizontal="center" vertical="center" wrapText="1"/>
      <protection locked="0"/>
    </xf>
    <xf numFmtId="0" fontId="13" fillId="3" borderId="59" xfId="2" applyFont="1" applyFill="1" applyBorder="1" applyAlignment="1" applyProtection="1">
      <alignment horizontal="center" vertical="center" wrapText="1"/>
      <protection locked="0"/>
    </xf>
    <xf numFmtId="0" fontId="13" fillId="3" borderId="55" xfId="2" applyFont="1" applyFill="1" applyBorder="1" applyAlignment="1" applyProtection="1">
      <alignment horizontal="left" vertical="center" wrapText="1"/>
      <protection locked="0"/>
    </xf>
    <xf numFmtId="0" fontId="13" fillId="3" borderId="58" xfId="2" applyFont="1" applyFill="1" applyBorder="1" applyAlignment="1" applyProtection="1">
      <alignment horizontal="left" vertical="center" wrapText="1"/>
      <protection locked="0"/>
    </xf>
    <xf numFmtId="0" fontId="13" fillId="3" borderId="59" xfId="2" applyFont="1" applyFill="1" applyBorder="1" applyAlignment="1" applyProtection="1">
      <alignment horizontal="left" vertical="center" wrapText="1"/>
      <protection locked="0"/>
    </xf>
    <xf numFmtId="0" fontId="9" fillId="0" borderId="0" xfId="0" applyFont="1" applyAlignment="1">
      <alignment horizontal="center" vertical="center"/>
    </xf>
    <xf numFmtId="0" fontId="3" fillId="0" borderId="0" xfId="0" applyFont="1" applyBorder="1" applyAlignment="1">
      <alignment horizontal="right"/>
    </xf>
    <xf numFmtId="0" fontId="3" fillId="0" borderId="2" xfId="0" applyFont="1" applyBorder="1" applyAlignment="1">
      <alignment horizontal="center"/>
    </xf>
    <xf numFmtId="0" fontId="4" fillId="0" borderId="2" xfId="0" applyFont="1" applyBorder="1" applyAlignment="1">
      <alignment horizontal="center" vertical="center" wrapText="1"/>
    </xf>
    <xf numFmtId="0" fontId="11" fillId="0" borderId="2" xfId="0" applyFont="1" applyBorder="1" applyAlignment="1">
      <alignment horizontal="left" vertical="center" wrapText="1"/>
    </xf>
    <xf numFmtId="0" fontId="10" fillId="0" borderId="2" xfId="0" applyFont="1" applyBorder="1" applyAlignment="1">
      <alignment horizontal="left" vertical="center" wrapText="1"/>
    </xf>
    <xf numFmtId="0" fontId="5" fillId="0" borderId="2" xfId="0" applyFont="1" applyBorder="1" applyAlignment="1">
      <alignment horizontal="center" vertical="center" wrapText="1"/>
    </xf>
  </cellXfs>
  <cellStyles count="6">
    <cellStyle name="Excel Built-in Explanatory Text" xfId="1" xr:uid="{00000000-0005-0000-0000-000000000000}"/>
    <cellStyle name="桁区切り 2" xfId="3" xr:uid="{A9C4C079-5BBC-4F75-8EB4-09B4E7E1E6C9}"/>
    <cellStyle name="標準" xfId="0" builtinId="0"/>
    <cellStyle name="標準 2" xfId="2" xr:uid="{7A4F4AEE-FDD0-41E0-892B-3C3711C2AF99}"/>
    <cellStyle name="標準 2 2" xfId="5" xr:uid="{27BB1A50-0DB1-406A-85B9-01E8D8B26B8F}"/>
    <cellStyle name="標準 3" xfId="4" xr:uid="{27331A93-5990-4ECF-B445-11D5F3C424AC}"/>
  </cellStyles>
  <dxfs count="4">
    <dxf>
      <numFmt numFmtId="3" formatCode="#,##0"/>
    </dxf>
    <dxf>
      <numFmt numFmtId="3" formatCode="#,##0"/>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FKS-0313/Desktop/&#23621;&#23429;&#20171;&#35703;&#25903;&#25588;/&#21220;&#21209;&#19968;&#35239;&#26032;&#27096;&#24335;&#65288;%20&#23621;&#23429;&#20171;&#35703;&#25903;&#25588;&#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例】居宅介護支援"/>
      <sheetName val="記入方法"/>
      <sheetName val="プルダウン・リスト"/>
    </sheetNames>
    <sheetDataSet>
      <sheetData sheetId="0"/>
      <sheetData sheetId="1"/>
      <sheetData sheetId="2">
        <row r="15">
          <cell r="C15" t="str">
            <v>管理者</v>
          </cell>
          <cell r="D15" t="str">
            <v>介護支援専門員</v>
          </cell>
          <cell r="E15" t="str">
            <v>介護予防支援担当職員</v>
          </cell>
          <cell r="F15" t="str">
            <v>ー</v>
          </cell>
          <cell r="G15" t="str">
            <v>ー</v>
          </cell>
          <cell r="H15" t="str">
            <v>ー</v>
          </cell>
          <cell r="I15" t="str">
            <v>ー</v>
          </cell>
          <cell r="J15" t="str">
            <v>ー</v>
          </cell>
          <cell r="K15" t="str">
            <v>ー</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6E225-D52B-4EDC-964B-26CB308C8F81}">
  <dimension ref="A1:IV43"/>
  <sheetViews>
    <sheetView tabSelected="1" workbookViewId="0"/>
  </sheetViews>
  <sheetFormatPr defaultRowHeight="13.5"/>
  <cols>
    <col min="1" max="1" width="11.375" style="106" customWidth="1"/>
    <col min="2" max="6" width="9" style="106"/>
    <col min="7" max="7" width="12.5" style="106" customWidth="1"/>
    <col min="8" max="8" width="9" style="106"/>
    <col min="9" max="9" width="11.375" style="106" customWidth="1"/>
    <col min="10" max="16384" width="9" style="106"/>
  </cols>
  <sheetData>
    <row r="1" spans="1:256" ht="22.5" customHeight="1">
      <c r="F1" s="138" t="s">
        <v>148</v>
      </c>
      <c r="H1" s="137" t="s">
        <v>147</v>
      </c>
    </row>
    <row r="2" spans="1:256" ht="22.5" customHeight="1">
      <c r="I2" s="137"/>
    </row>
    <row r="3" spans="1:256" ht="30" customHeight="1">
      <c r="B3" s="140" t="s">
        <v>149</v>
      </c>
      <c r="C3" s="141"/>
      <c r="D3" s="141"/>
      <c r="E3" s="141"/>
      <c r="F3" s="141"/>
      <c r="G3" s="141"/>
      <c r="H3" s="142"/>
      <c r="I3" s="136"/>
      <c r="J3" s="134"/>
      <c r="K3" s="134"/>
      <c r="L3" s="134"/>
      <c r="M3" s="134"/>
      <c r="N3" s="134"/>
      <c r="O3" s="108"/>
      <c r="P3" s="108"/>
      <c r="Q3" s="108"/>
      <c r="R3" s="108"/>
      <c r="S3" s="113"/>
      <c r="T3" s="108"/>
      <c r="U3" s="108"/>
      <c r="V3" s="108"/>
      <c r="W3" s="108"/>
      <c r="X3" s="108"/>
      <c r="Y3" s="108"/>
      <c r="Z3" s="108"/>
      <c r="AA3" s="108"/>
      <c r="AB3" s="108"/>
      <c r="AC3" s="108"/>
      <c r="AD3" s="108"/>
      <c r="AE3" s="108"/>
      <c r="AF3" s="108"/>
      <c r="AG3" s="108"/>
      <c r="AH3" s="108"/>
      <c r="AI3" s="108"/>
      <c r="AJ3" s="108"/>
      <c r="AK3" s="108"/>
      <c r="AL3" s="108"/>
      <c r="AM3" s="108"/>
      <c r="AN3" s="108"/>
      <c r="AO3" s="108"/>
      <c r="AP3" s="108"/>
      <c r="AQ3" s="108"/>
      <c r="AR3" s="108"/>
      <c r="AS3" s="108"/>
      <c r="AT3" s="108"/>
      <c r="AU3" s="108"/>
      <c r="AV3" s="108"/>
      <c r="AW3" s="108"/>
      <c r="AX3" s="108"/>
      <c r="AY3" s="108"/>
      <c r="AZ3" s="108"/>
      <c r="BA3" s="108"/>
      <c r="BB3" s="108"/>
      <c r="BC3" s="108"/>
      <c r="BD3" s="108"/>
      <c r="BE3" s="108"/>
      <c r="BF3" s="108"/>
      <c r="BG3" s="108"/>
      <c r="BH3" s="108"/>
      <c r="BI3" s="108"/>
      <c r="BJ3" s="108"/>
      <c r="BK3" s="108"/>
      <c r="BL3" s="108"/>
      <c r="BM3" s="108"/>
      <c r="BN3" s="108"/>
      <c r="BO3" s="108"/>
      <c r="BP3" s="108"/>
      <c r="BQ3" s="108"/>
      <c r="BR3" s="108"/>
      <c r="BS3" s="108"/>
      <c r="BT3" s="108"/>
      <c r="BU3" s="108"/>
      <c r="BV3" s="108"/>
      <c r="BW3" s="108"/>
      <c r="BX3" s="108"/>
      <c r="BY3" s="108"/>
      <c r="BZ3" s="108"/>
      <c r="CA3" s="108"/>
      <c r="CB3" s="108"/>
      <c r="CC3" s="108"/>
      <c r="CD3" s="108"/>
      <c r="CE3" s="108"/>
      <c r="CF3" s="108"/>
      <c r="CG3" s="108"/>
      <c r="CH3" s="108"/>
      <c r="CI3" s="108"/>
      <c r="CJ3" s="108"/>
      <c r="CK3" s="108"/>
      <c r="CL3" s="108"/>
      <c r="CM3" s="108"/>
      <c r="CN3" s="108"/>
      <c r="CO3" s="108"/>
      <c r="CP3" s="108"/>
      <c r="CQ3" s="108"/>
      <c r="CR3" s="108"/>
      <c r="CS3" s="108"/>
      <c r="CT3" s="108"/>
      <c r="CU3" s="108"/>
      <c r="CV3" s="108"/>
      <c r="CW3" s="108"/>
      <c r="CX3" s="108"/>
      <c r="CY3" s="108"/>
      <c r="CZ3" s="108"/>
      <c r="DA3" s="108"/>
      <c r="DB3" s="108"/>
      <c r="DC3" s="108"/>
      <c r="DD3" s="108"/>
      <c r="DE3" s="108"/>
      <c r="DF3" s="108"/>
      <c r="DG3" s="108"/>
      <c r="DH3" s="108"/>
      <c r="DI3" s="108"/>
      <c r="DJ3" s="108"/>
      <c r="DK3" s="108"/>
      <c r="DL3" s="108"/>
      <c r="DM3" s="108"/>
      <c r="DN3" s="108"/>
      <c r="DO3" s="108"/>
      <c r="DP3" s="108"/>
      <c r="DQ3" s="108"/>
      <c r="DR3" s="108"/>
      <c r="DS3" s="108"/>
      <c r="DT3" s="108"/>
      <c r="DU3" s="108"/>
      <c r="DV3" s="108"/>
      <c r="DW3" s="108"/>
      <c r="DX3" s="108"/>
      <c r="DY3" s="108"/>
      <c r="DZ3" s="108"/>
      <c r="EA3" s="108"/>
      <c r="EB3" s="108"/>
      <c r="EC3" s="108"/>
      <c r="ED3" s="108"/>
      <c r="EE3" s="108"/>
      <c r="EF3" s="108"/>
      <c r="EG3" s="108"/>
      <c r="EH3" s="108"/>
      <c r="EI3" s="108"/>
      <c r="EJ3" s="108"/>
      <c r="EK3" s="108"/>
      <c r="EL3" s="108"/>
      <c r="EM3" s="108"/>
      <c r="EN3" s="108"/>
      <c r="EO3" s="108"/>
      <c r="EP3" s="108"/>
      <c r="EQ3" s="108"/>
      <c r="ER3" s="108"/>
      <c r="ES3" s="108"/>
      <c r="ET3" s="108"/>
      <c r="EU3" s="108"/>
      <c r="EV3" s="108"/>
      <c r="EW3" s="108"/>
      <c r="EX3" s="108"/>
      <c r="EY3" s="108"/>
      <c r="EZ3" s="108"/>
      <c r="FA3" s="108"/>
      <c r="FB3" s="108"/>
      <c r="FC3" s="108"/>
      <c r="FD3" s="108"/>
      <c r="FE3" s="108"/>
      <c r="FF3" s="108"/>
      <c r="FG3" s="108"/>
      <c r="FH3" s="108"/>
      <c r="FI3" s="108"/>
      <c r="FJ3" s="108"/>
      <c r="FK3" s="108"/>
      <c r="FL3" s="108"/>
      <c r="FM3" s="108"/>
      <c r="FN3" s="108"/>
      <c r="FO3" s="108"/>
      <c r="FP3" s="108"/>
      <c r="FQ3" s="108"/>
      <c r="FR3" s="108"/>
      <c r="FS3" s="108"/>
      <c r="FT3" s="108"/>
      <c r="FU3" s="108"/>
      <c r="FV3" s="108"/>
      <c r="FW3" s="108"/>
      <c r="FX3" s="108"/>
      <c r="FY3" s="108"/>
      <c r="FZ3" s="108"/>
      <c r="GA3" s="108"/>
      <c r="GB3" s="108"/>
      <c r="GC3" s="108"/>
      <c r="GD3" s="108"/>
      <c r="GE3" s="108"/>
      <c r="GF3" s="108"/>
      <c r="GG3" s="108"/>
      <c r="GH3" s="108"/>
      <c r="GI3" s="108"/>
      <c r="GJ3" s="108"/>
      <c r="GK3" s="108"/>
      <c r="GL3" s="108"/>
      <c r="GM3" s="108"/>
      <c r="GN3" s="108"/>
      <c r="GO3" s="108"/>
      <c r="GP3" s="108"/>
      <c r="GQ3" s="108"/>
      <c r="GR3" s="108"/>
      <c r="GS3" s="108"/>
      <c r="GT3" s="108"/>
      <c r="GU3" s="108"/>
      <c r="GV3" s="108"/>
      <c r="GW3" s="108"/>
      <c r="GX3" s="108"/>
      <c r="GY3" s="108"/>
      <c r="GZ3" s="108"/>
      <c r="HA3" s="108"/>
      <c r="HB3" s="108"/>
      <c r="HC3" s="108"/>
      <c r="HD3" s="108"/>
      <c r="HE3" s="108"/>
      <c r="HF3" s="108"/>
      <c r="HG3" s="108"/>
      <c r="HH3" s="108"/>
      <c r="HI3" s="108"/>
      <c r="HJ3" s="108"/>
      <c r="HK3" s="108"/>
      <c r="HL3" s="108"/>
      <c r="HM3" s="108"/>
      <c r="HN3" s="108"/>
      <c r="HO3" s="108"/>
      <c r="HP3" s="108"/>
      <c r="HQ3" s="108"/>
      <c r="HR3" s="108"/>
      <c r="HS3" s="108"/>
      <c r="HT3" s="108"/>
      <c r="HU3" s="108"/>
      <c r="HV3" s="108"/>
      <c r="HW3" s="108"/>
      <c r="HX3" s="108"/>
      <c r="HY3" s="108"/>
      <c r="HZ3" s="108"/>
      <c r="IA3" s="108"/>
      <c r="IB3" s="108"/>
      <c r="IC3" s="108"/>
      <c r="ID3" s="108"/>
      <c r="IE3" s="108"/>
      <c r="IF3" s="108"/>
      <c r="IG3" s="108"/>
      <c r="IH3" s="108"/>
      <c r="II3" s="108"/>
      <c r="IJ3" s="108"/>
      <c r="IK3" s="108"/>
      <c r="IL3" s="108"/>
      <c r="IM3" s="108"/>
      <c r="IN3" s="108"/>
      <c r="IO3" s="108"/>
      <c r="IP3" s="108"/>
      <c r="IQ3" s="108"/>
      <c r="IR3" s="108"/>
      <c r="IS3" s="108"/>
      <c r="IT3" s="108"/>
      <c r="IU3" s="108"/>
      <c r="IV3" s="108"/>
    </row>
    <row r="4" spans="1:256" ht="18">
      <c r="A4" s="135"/>
      <c r="B4" s="135"/>
      <c r="C4" s="135"/>
      <c r="D4" s="135"/>
      <c r="E4" s="135"/>
      <c r="F4" s="135"/>
      <c r="G4" s="135"/>
      <c r="H4" s="135"/>
      <c r="I4" s="135"/>
      <c r="J4" s="134"/>
      <c r="K4" s="134"/>
      <c r="L4" s="134"/>
      <c r="M4" s="134"/>
      <c r="N4" s="134"/>
      <c r="O4" s="108"/>
      <c r="P4" s="108"/>
      <c r="Q4" s="108"/>
      <c r="R4" s="108"/>
      <c r="S4" s="113"/>
      <c r="T4" s="108"/>
      <c r="U4" s="108"/>
      <c r="V4" s="108"/>
      <c r="W4" s="108"/>
      <c r="X4" s="108"/>
      <c r="Y4" s="108"/>
      <c r="Z4" s="108"/>
      <c r="AA4" s="108"/>
      <c r="AB4" s="108"/>
      <c r="AC4" s="108"/>
      <c r="AD4" s="108"/>
      <c r="AE4" s="108"/>
      <c r="AF4" s="108"/>
      <c r="AG4" s="108"/>
      <c r="AH4" s="108"/>
      <c r="AI4" s="108"/>
      <c r="AJ4" s="108"/>
      <c r="AK4" s="108"/>
      <c r="AL4" s="108"/>
      <c r="AM4" s="108"/>
      <c r="AN4" s="108"/>
      <c r="AO4" s="108"/>
      <c r="AP4" s="108"/>
      <c r="AQ4" s="108"/>
      <c r="AR4" s="108"/>
      <c r="AS4" s="108"/>
      <c r="AT4" s="108"/>
      <c r="AU4" s="108"/>
      <c r="AV4" s="108"/>
      <c r="AW4" s="108"/>
      <c r="AX4" s="108"/>
      <c r="AY4" s="108"/>
      <c r="AZ4" s="108"/>
      <c r="BA4" s="108"/>
      <c r="BB4" s="108"/>
      <c r="BC4" s="108"/>
      <c r="BD4" s="108"/>
      <c r="BE4" s="108"/>
      <c r="BF4" s="108"/>
      <c r="BG4" s="108"/>
      <c r="BH4" s="108"/>
      <c r="BI4" s="108"/>
      <c r="BJ4" s="108"/>
      <c r="BK4" s="108"/>
      <c r="BL4" s="108"/>
      <c r="BM4" s="108"/>
      <c r="BN4" s="108"/>
      <c r="BO4" s="108"/>
      <c r="BP4" s="108"/>
      <c r="BQ4" s="108"/>
      <c r="BR4" s="108"/>
      <c r="BS4" s="108"/>
      <c r="BT4" s="108"/>
      <c r="BU4" s="108"/>
      <c r="BV4" s="108"/>
      <c r="BW4" s="108"/>
      <c r="BX4" s="108"/>
      <c r="BY4" s="108"/>
      <c r="BZ4" s="108"/>
      <c r="CA4" s="108"/>
      <c r="CB4" s="108"/>
      <c r="CC4" s="108"/>
      <c r="CD4" s="108"/>
      <c r="CE4" s="108"/>
      <c r="CF4" s="108"/>
      <c r="CG4" s="108"/>
      <c r="CH4" s="108"/>
      <c r="CI4" s="108"/>
      <c r="CJ4" s="108"/>
      <c r="CK4" s="108"/>
      <c r="CL4" s="108"/>
      <c r="CM4" s="108"/>
      <c r="CN4" s="108"/>
      <c r="CO4" s="108"/>
      <c r="CP4" s="108"/>
      <c r="CQ4" s="108"/>
      <c r="CR4" s="108"/>
      <c r="CS4" s="108"/>
      <c r="CT4" s="108"/>
      <c r="CU4" s="108"/>
      <c r="CV4" s="108"/>
      <c r="CW4" s="108"/>
      <c r="CX4" s="108"/>
      <c r="CY4" s="108"/>
      <c r="CZ4" s="108"/>
      <c r="DA4" s="108"/>
      <c r="DB4" s="108"/>
      <c r="DC4" s="108"/>
      <c r="DD4" s="108"/>
      <c r="DE4" s="108"/>
      <c r="DF4" s="108"/>
      <c r="DG4" s="108"/>
      <c r="DH4" s="108"/>
      <c r="DI4" s="108"/>
      <c r="DJ4" s="108"/>
      <c r="DK4" s="108"/>
      <c r="DL4" s="108"/>
      <c r="DM4" s="108"/>
      <c r="DN4" s="108"/>
      <c r="DO4" s="108"/>
      <c r="DP4" s="108"/>
      <c r="DQ4" s="108"/>
      <c r="DR4" s="108"/>
      <c r="DS4" s="108"/>
      <c r="DT4" s="108"/>
      <c r="DU4" s="108"/>
      <c r="DV4" s="108"/>
      <c r="DW4" s="108"/>
      <c r="DX4" s="108"/>
      <c r="DY4" s="108"/>
      <c r="DZ4" s="108"/>
      <c r="EA4" s="108"/>
      <c r="EB4" s="108"/>
      <c r="EC4" s="108"/>
      <c r="ED4" s="108"/>
      <c r="EE4" s="108"/>
      <c r="EF4" s="108"/>
      <c r="EG4" s="108"/>
      <c r="EH4" s="108"/>
      <c r="EI4" s="108"/>
      <c r="EJ4" s="108"/>
      <c r="EK4" s="108"/>
      <c r="EL4" s="108"/>
      <c r="EM4" s="108"/>
      <c r="EN4" s="108"/>
      <c r="EO4" s="108"/>
      <c r="EP4" s="108"/>
      <c r="EQ4" s="108"/>
      <c r="ER4" s="108"/>
      <c r="ES4" s="108"/>
      <c r="ET4" s="108"/>
      <c r="EU4" s="108"/>
      <c r="EV4" s="108"/>
      <c r="EW4" s="108"/>
      <c r="EX4" s="108"/>
      <c r="EY4" s="108"/>
      <c r="EZ4" s="108"/>
      <c r="FA4" s="108"/>
      <c r="FB4" s="108"/>
      <c r="FC4" s="108"/>
      <c r="FD4" s="108"/>
      <c r="FE4" s="108"/>
      <c r="FF4" s="108"/>
      <c r="FG4" s="108"/>
      <c r="FH4" s="108"/>
      <c r="FI4" s="108"/>
      <c r="FJ4" s="108"/>
      <c r="FK4" s="108"/>
      <c r="FL4" s="108"/>
      <c r="FM4" s="108"/>
      <c r="FN4" s="108"/>
      <c r="FO4" s="108"/>
      <c r="FP4" s="108"/>
      <c r="FQ4" s="108"/>
      <c r="FR4" s="108"/>
      <c r="FS4" s="108"/>
      <c r="FT4" s="108"/>
      <c r="FU4" s="108"/>
      <c r="FV4" s="108"/>
      <c r="FW4" s="108"/>
      <c r="FX4" s="108"/>
      <c r="FY4" s="108"/>
      <c r="FZ4" s="108"/>
      <c r="GA4" s="108"/>
      <c r="GB4" s="108"/>
      <c r="GC4" s="108"/>
      <c r="GD4" s="108"/>
      <c r="GE4" s="108"/>
      <c r="GF4" s="108"/>
      <c r="GG4" s="108"/>
      <c r="GH4" s="108"/>
      <c r="GI4" s="108"/>
      <c r="GJ4" s="108"/>
      <c r="GK4" s="108"/>
      <c r="GL4" s="108"/>
      <c r="GM4" s="108"/>
      <c r="GN4" s="108"/>
      <c r="GO4" s="108"/>
      <c r="GP4" s="108"/>
      <c r="GQ4" s="108"/>
      <c r="GR4" s="108"/>
      <c r="GS4" s="108"/>
      <c r="GT4" s="108"/>
      <c r="GU4" s="108"/>
      <c r="GV4" s="108"/>
      <c r="GW4" s="108"/>
      <c r="GX4" s="108"/>
      <c r="GY4" s="108"/>
      <c r="GZ4" s="108"/>
      <c r="HA4" s="108"/>
      <c r="HB4" s="108"/>
      <c r="HC4" s="108"/>
      <c r="HD4" s="108"/>
      <c r="HE4" s="108"/>
      <c r="HF4" s="108"/>
      <c r="HG4" s="108"/>
      <c r="HH4" s="108"/>
      <c r="HI4" s="108"/>
      <c r="HJ4" s="108"/>
      <c r="HK4" s="108"/>
      <c r="HL4" s="108"/>
      <c r="HM4" s="108"/>
      <c r="HN4" s="108"/>
      <c r="HO4" s="108"/>
      <c r="HP4" s="108"/>
      <c r="HQ4" s="108"/>
      <c r="HR4" s="108"/>
      <c r="HS4" s="108"/>
      <c r="HT4" s="108"/>
      <c r="HU4" s="108"/>
      <c r="HV4" s="108"/>
      <c r="HW4" s="108"/>
      <c r="HX4" s="108"/>
      <c r="HY4" s="108"/>
      <c r="HZ4" s="108"/>
      <c r="IA4" s="108"/>
      <c r="IB4" s="108"/>
      <c r="IC4" s="108"/>
      <c r="ID4" s="108"/>
      <c r="IE4" s="108"/>
      <c r="IF4" s="108"/>
      <c r="IG4" s="108"/>
      <c r="IH4" s="108"/>
      <c r="II4" s="108"/>
      <c r="IJ4" s="108"/>
      <c r="IK4" s="108"/>
      <c r="IL4" s="108"/>
      <c r="IM4" s="108"/>
      <c r="IN4" s="108"/>
      <c r="IO4" s="108"/>
      <c r="IP4" s="108"/>
      <c r="IQ4" s="108"/>
      <c r="IR4" s="108"/>
      <c r="IS4" s="108"/>
      <c r="IT4" s="108"/>
      <c r="IU4" s="108"/>
      <c r="IV4" s="108"/>
    </row>
    <row r="5" spans="1:256" ht="18.75">
      <c r="A5" s="109"/>
      <c r="B5" s="109"/>
      <c r="C5" s="109"/>
      <c r="D5" s="109"/>
      <c r="E5" s="133"/>
      <c r="F5" s="133"/>
      <c r="G5" s="133"/>
      <c r="H5" s="109"/>
      <c r="I5" s="109"/>
      <c r="J5" s="109"/>
      <c r="K5" s="109"/>
      <c r="L5" s="109"/>
      <c r="M5" s="109"/>
      <c r="N5" s="109"/>
      <c r="O5" s="108"/>
      <c r="P5" s="108"/>
      <c r="Q5" s="108"/>
      <c r="R5" s="108"/>
      <c r="S5" s="113"/>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c r="AR5" s="108"/>
      <c r="AS5" s="108"/>
      <c r="AT5" s="108"/>
      <c r="AU5" s="108"/>
      <c r="AV5" s="108"/>
      <c r="AW5" s="108"/>
      <c r="AX5" s="108"/>
      <c r="AY5" s="108"/>
      <c r="AZ5" s="108"/>
      <c r="BA5" s="108"/>
      <c r="BB5" s="108"/>
      <c r="BC5" s="108"/>
      <c r="BD5" s="108"/>
      <c r="BE5" s="108"/>
      <c r="BF5" s="108"/>
      <c r="BG5" s="108"/>
      <c r="BH5" s="108"/>
      <c r="BI5" s="108"/>
      <c r="BJ5" s="108"/>
      <c r="BK5" s="108"/>
      <c r="BL5" s="108"/>
      <c r="BM5" s="108"/>
      <c r="BN5" s="108"/>
      <c r="BO5" s="108"/>
      <c r="BP5" s="108"/>
      <c r="BQ5" s="108"/>
      <c r="BR5" s="108"/>
      <c r="BS5" s="108"/>
      <c r="BT5" s="108"/>
      <c r="BU5" s="108"/>
      <c r="BV5" s="108"/>
      <c r="BW5" s="108"/>
      <c r="BX5" s="108"/>
      <c r="BY5" s="108"/>
      <c r="BZ5" s="108"/>
      <c r="CA5" s="108"/>
      <c r="CB5" s="108"/>
      <c r="CC5" s="108"/>
      <c r="CD5" s="108"/>
      <c r="CE5" s="108"/>
      <c r="CF5" s="108"/>
      <c r="CG5" s="108"/>
      <c r="CH5" s="108"/>
      <c r="CI5" s="108"/>
      <c r="CJ5" s="108"/>
      <c r="CK5" s="108"/>
      <c r="CL5" s="108"/>
      <c r="CM5" s="108"/>
      <c r="CN5" s="108"/>
      <c r="CO5" s="108"/>
      <c r="CP5" s="108"/>
      <c r="CQ5" s="108"/>
      <c r="CR5" s="108"/>
      <c r="CS5" s="108"/>
      <c r="CT5" s="108"/>
      <c r="CU5" s="108"/>
      <c r="CV5" s="108"/>
      <c r="CW5" s="108"/>
      <c r="CX5" s="108"/>
      <c r="CY5" s="108"/>
      <c r="CZ5" s="108"/>
      <c r="DA5" s="108"/>
      <c r="DB5" s="108"/>
      <c r="DC5" s="108"/>
      <c r="DD5" s="108"/>
      <c r="DE5" s="108"/>
      <c r="DF5" s="108"/>
      <c r="DG5" s="108"/>
      <c r="DH5" s="108"/>
      <c r="DI5" s="108"/>
      <c r="DJ5" s="108"/>
      <c r="DK5" s="108"/>
      <c r="DL5" s="108"/>
      <c r="DM5" s="108"/>
      <c r="DN5" s="108"/>
      <c r="DO5" s="108"/>
      <c r="DP5" s="108"/>
      <c r="DQ5" s="108"/>
      <c r="DR5" s="108"/>
      <c r="DS5" s="108"/>
      <c r="DT5" s="108"/>
      <c r="DU5" s="108"/>
      <c r="DV5" s="108"/>
      <c r="DW5" s="108"/>
      <c r="DX5" s="108"/>
      <c r="DY5" s="108"/>
      <c r="DZ5" s="108"/>
      <c r="EA5" s="108"/>
      <c r="EB5" s="108"/>
      <c r="EC5" s="108"/>
      <c r="ED5" s="108"/>
      <c r="EE5" s="108"/>
      <c r="EF5" s="108"/>
      <c r="EG5" s="108"/>
      <c r="EH5" s="108"/>
      <c r="EI5" s="108"/>
      <c r="EJ5" s="108"/>
      <c r="EK5" s="108"/>
      <c r="EL5" s="108"/>
      <c r="EM5" s="108"/>
      <c r="EN5" s="108"/>
      <c r="EO5" s="108"/>
      <c r="EP5" s="108"/>
      <c r="EQ5" s="108"/>
      <c r="ER5" s="108"/>
      <c r="ES5" s="108"/>
      <c r="ET5" s="108"/>
      <c r="EU5" s="108"/>
      <c r="EV5" s="108"/>
      <c r="EW5" s="108"/>
      <c r="EX5" s="108"/>
      <c r="EY5" s="108"/>
      <c r="EZ5" s="108"/>
      <c r="FA5" s="108"/>
      <c r="FB5" s="108"/>
      <c r="FC5" s="108"/>
      <c r="FD5" s="108"/>
      <c r="FE5" s="108"/>
      <c r="FF5" s="108"/>
      <c r="FG5" s="108"/>
      <c r="FH5" s="108"/>
      <c r="FI5" s="108"/>
      <c r="FJ5" s="108"/>
      <c r="FK5" s="108"/>
      <c r="FL5" s="108"/>
      <c r="FM5" s="108"/>
      <c r="FN5" s="108"/>
      <c r="FO5" s="108"/>
      <c r="FP5" s="108"/>
      <c r="FQ5" s="108"/>
      <c r="FR5" s="108"/>
      <c r="FS5" s="108"/>
      <c r="FT5" s="108"/>
      <c r="FU5" s="108"/>
      <c r="FV5" s="108"/>
      <c r="FW5" s="108"/>
      <c r="FX5" s="108"/>
      <c r="FY5" s="108"/>
      <c r="FZ5" s="108"/>
      <c r="GA5" s="108"/>
      <c r="GB5" s="108"/>
      <c r="GC5" s="108"/>
      <c r="GD5" s="108"/>
      <c r="GE5" s="108"/>
      <c r="GF5" s="108"/>
      <c r="GG5" s="108"/>
      <c r="GH5" s="108"/>
      <c r="GI5" s="108"/>
      <c r="GJ5" s="108"/>
      <c r="GK5" s="108"/>
      <c r="GL5" s="108"/>
      <c r="GM5" s="108"/>
      <c r="GN5" s="108"/>
      <c r="GO5" s="108"/>
      <c r="GP5" s="108"/>
      <c r="GQ5" s="108"/>
      <c r="GR5" s="108"/>
      <c r="GS5" s="108"/>
      <c r="GT5" s="108"/>
      <c r="GU5" s="108"/>
      <c r="GV5" s="108"/>
      <c r="GW5" s="108"/>
      <c r="GX5" s="108"/>
      <c r="GY5" s="108"/>
      <c r="GZ5" s="108"/>
      <c r="HA5" s="108"/>
      <c r="HB5" s="108"/>
      <c r="HC5" s="108"/>
      <c r="HD5" s="108"/>
      <c r="HE5" s="108"/>
      <c r="HF5" s="108"/>
      <c r="HG5" s="108"/>
      <c r="HH5" s="108"/>
      <c r="HI5" s="108"/>
      <c r="HJ5" s="108"/>
      <c r="HK5" s="108"/>
      <c r="HL5" s="108"/>
      <c r="HM5" s="108"/>
      <c r="HN5" s="108"/>
      <c r="HO5" s="108"/>
      <c r="HP5" s="108"/>
      <c r="HQ5" s="108"/>
      <c r="HR5" s="108"/>
      <c r="HS5" s="108"/>
      <c r="HT5" s="108"/>
      <c r="HU5" s="108"/>
      <c r="HV5" s="108"/>
      <c r="HW5" s="108"/>
      <c r="HX5" s="108"/>
      <c r="HY5" s="108"/>
      <c r="HZ5" s="108"/>
      <c r="IA5" s="108"/>
      <c r="IB5" s="108"/>
      <c r="IC5" s="108"/>
      <c r="ID5" s="108"/>
      <c r="IE5" s="108"/>
      <c r="IF5" s="108"/>
      <c r="IG5" s="108"/>
      <c r="IH5" s="108"/>
      <c r="II5" s="108"/>
      <c r="IJ5" s="108"/>
      <c r="IK5" s="108"/>
      <c r="IL5" s="108"/>
      <c r="IM5" s="108"/>
      <c r="IN5" s="108"/>
      <c r="IO5" s="108"/>
      <c r="IP5" s="108"/>
      <c r="IQ5" s="108"/>
      <c r="IR5" s="108"/>
      <c r="IS5" s="108"/>
      <c r="IT5" s="108"/>
      <c r="IU5" s="108"/>
      <c r="IV5" s="108"/>
    </row>
    <row r="6" spans="1:256" s="107" customFormat="1" ht="30" customHeight="1">
      <c r="A6" s="109"/>
      <c r="B6" s="132" t="s">
        <v>146</v>
      </c>
      <c r="C6" s="132"/>
      <c r="D6" s="129"/>
      <c r="E6" s="129"/>
      <c r="F6" s="129"/>
      <c r="G6" s="111"/>
      <c r="H6" s="111"/>
      <c r="I6" s="113"/>
      <c r="J6" s="108"/>
      <c r="K6" s="108"/>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c r="AO6" s="108"/>
      <c r="AP6" s="108"/>
      <c r="AQ6" s="108"/>
      <c r="AR6" s="108"/>
      <c r="AS6" s="108"/>
      <c r="AT6" s="108"/>
      <c r="AU6" s="108"/>
      <c r="AV6" s="108"/>
      <c r="AW6" s="108"/>
      <c r="AX6" s="108"/>
      <c r="AY6" s="108"/>
      <c r="AZ6" s="108"/>
      <c r="BA6" s="108"/>
      <c r="BB6" s="108"/>
      <c r="BC6" s="108"/>
      <c r="BD6" s="108"/>
      <c r="BE6" s="108"/>
      <c r="BF6" s="108"/>
      <c r="BG6" s="108"/>
      <c r="BH6" s="108"/>
      <c r="BI6" s="108"/>
      <c r="BJ6" s="108"/>
      <c r="BK6" s="108"/>
      <c r="BL6" s="108"/>
      <c r="BM6" s="108"/>
      <c r="BN6" s="108"/>
      <c r="BO6" s="108"/>
      <c r="BP6" s="108"/>
      <c r="BQ6" s="108"/>
      <c r="BR6" s="108"/>
      <c r="BS6" s="108"/>
      <c r="BT6" s="108"/>
      <c r="BU6" s="108"/>
      <c r="BV6" s="108"/>
      <c r="BW6" s="108"/>
      <c r="BX6" s="108"/>
      <c r="BY6" s="108"/>
      <c r="BZ6" s="108"/>
      <c r="CA6" s="108"/>
      <c r="CB6" s="108"/>
      <c r="CC6" s="108"/>
      <c r="CD6" s="108"/>
      <c r="CE6" s="108"/>
      <c r="CF6" s="108"/>
      <c r="CG6" s="108"/>
      <c r="CH6" s="108"/>
      <c r="CI6" s="108"/>
      <c r="CJ6" s="108"/>
      <c r="CK6" s="108"/>
      <c r="CL6" s="108"/>
      <c r="CM6" s="108"/>
      <c r="CN6" s="108"/>
      <c r="CO6" s="108"/>
      <c r="CP6" s="108"/>
      <c r="CQ6" s="108"/>
      <c r="CR6" s="108"/>
      <c r="CS6" s="108"/>
      <c r="CT6" s="108"/>
      <c r="CU6" s="108"/>
      <c r="CV6" s="108"/>
      <c r="CW6" s="108"/>
      <c r="CX6" s="108"/>
      <c r="CY6" s="108"/>
      <c r="CZ6" s="108"/>
      <c r="DA6" s="108"/>
      <c r="DB6" s="108"/>
      <c r="DC6" s="108"/>
      <c r="DD6" s="108"/>
      <c r="DE6" s="108"/>
      <c r="DF6" s="108"/>
      <c r="DG6" s="108"/>
      <c r="DH6" s="108"/>
      <c r="DI6" s="108"/>
      <c r="DJ6" s="108"/>
      <c r="DK6" s="108"/>
      <c r="DL6" s="108"/>
      <c r="DM6" s="108"/>
      <c r="DN6" s="108"/>
      <c r="DO6" s="108"/>
      <c r="DP6" s="108"/>
      <c r="DQ6" s="108"/>
      <c r="DR6" s="108"/>
      <c r="DS6" s="108"/>
      <c r="DT6" s="108"/>
      <c r="DU6" s="108"/>
      <c r="DV6" s="108"/>
      <c r="DW6" s="108"/>
      <c r="DX6" s="108"/>
      <c r="DY6" s="108"/>
      <c r="DZ6" s="108"/>
      <c r="EA6" s="108"/>
      <c r="EB6" s="108"/>
      <c r="EC6" s="108"/>
      <c r="ED6" s="108"/>
      <c r="EE6" s="108"/>
      <c r="EF6" s="108"/>
      <c r="EG6" s="108"/>
      <c r="EH6" s="108"/>
      <c r="EI6" s="108"/>
      <c r="EJ6" s="108"/>
      <c r="EK6" s="108"/>
      <c r="EL6" s="108"/>
      <c r="EM6" s="108"/>
      <c r="EN6" s="108"/>
      <c r="EO6" s="108"/>
      <c r="EP6" s="108"/>
      <c r="EQ6" s="108"/>
      <c r="ER6" s="108"/>
      <c r="ES6" s="108"/>
      <c r="ET6" s="108"/>
      <c r="EU6" s="108"/>
      <c r="EV6" s="108"/>
      <c r="EW6" s="108"/>
      <c r="EX6" s="108"/>
      <c r="EY6" s="108"/>
      <c r="EZ6" s="108"/>
      <c r="FA6" s="108"/>
      <c r="FB6" s="108"/>
      <c r="FC6" s="108"/>
      <c r="FD6" s="108"/>
      <c r="FE6" s="108"/>
      <c r="FF6" s="108"/>
      <c r="FG6" s="108"/>
      <c r="FH6" s="108"/>
      <c r="FI6" s="108"/>
      <c r="FJ6" s="108"/>
      <c r="FK6" s="108"/>
      <c r="FL6" s="108"/>
      <c r="FM6" s="108"/>
      <c r="FN6" s="108"/>
      <c r="FO6" s="108"/>
      <c r="FP6" s="108"/>
      <c r="FQ6" s="108"/>
      <c r="FR6" s="108"/>
      <c r="FS6" s="108"/>
      <c r="FT6" s="108"/>
      <c r="FU6" s="108"/>
      <c r="FV6" s="108"/>
      <c r="FW6" s="108"/>
      <c r="FX6" s="108"/>
      <c r="FY6" s="108"/>
      <c r="FZ6" s="108"/>
      <c r="GA6" s="108"/>
      <c r="GB6" s="108"/>
      <c r="GC6" s="108"/>
      <c r="GD6" s="108"/>
      <c r="GE6" s="108"/>
      <c r="GF6" s="108"/>
      <c r="GG6" s="108"/>
      <c r="GH6" s="108"/>
      <c r="GI6" s="108"/>
      <c r="GJ6" s="108"/>
      <c r="GK6" s="108"/>
      <c r="GL6" s="108"/>
      <c r="GM6" s="108"/>
      <c r="GN6" s="108"/>
      <c r="GO6" s="108"/>
      <c r="GP6" s="108"/>
      <c r="GQ6" s="108"/>
      <c r="GR6" s="108"/>
      <c r="GS6" s="108"/>
      <c r="GT6" s="108"/>
      <c r="GU6" s="108"/>
      <c r="GV6" s="108"/>
      <c r="GW6" s="108"/>
      <c r="GX6" s="108"/>
      <c r="GY6" s="108"/>
      <c r="GZ6" s="108"/>
      <c r="HA6" s="108"/>
      <c r="HB6" s="108"/>
      <c r="HC6" s="108"/>
      <c r="HD6" s="108"/>
      <c r="HE6" s="108"/>
      <c r="HF6" s="108"/>
      <c r="HG6" s="108"/>
      <c r="HH6" s="108"/>
      <c r="HI6" s="108"/>
      <c r="HJ6" s="108"/>
      <c r="HK6" s="108"/>
      <c r="HL6" s="108"/>
      <c r="HM6" s="108"/>
      <c r="HN6" s="108"/>
      <c r="HO6" s="108"/>
      <c r="HP6" s="108"/>
      <c r="HQ6" s="108"/>
      <c r="HR6" s="108"/>
      <c r="HS6" s="108"/>
      <c r="HT6" s="108"/>
      <c r="HU6" s="108"/>
      <c r="HV6" s="108"/>
      <c r="HW6" s="108"/>
      <c r="HX6" s="108"/>
      <c r="HY6" s="108"/>
      <c r="HZ6" s="108"/>
      <c r="IA6" s="108"/>
      <c r="IB6" s="108"/>
      <c r="IC6" s="108"/>
      <c r="ID6" s="108"/>
      <c r="IE6" s="108"/>
      <c r="IF6" s="108"/>
      <c r="IG6" s="108"/>
      <c r="IH6" s="108"/>
      <c r="II6" s="108"/>
      <c r="IJ6" s="108"/>
      <c r="IK6" s="108"/>
      <c r="IL6" s="108"/>
    </row>
    <row r="7" spans="1:256" s="107" customFormat="1" ht="30" customHeight="1">
      <c r="A7" s="109"/>
      <c r="B7" s="130" t="s">
        <v>145</v>
      </c>
      <c r="C7" s="130"/>
      <c r="D7" s="129"/>
      <c r="E7" s="129"/>
      <c r="F7" s="129"/>
      <c r="G7" s="128"/>
      <c r="H7" s="128"/>
      <c r="I7" s="113"/>
      <c r="J7" s="113"/>
      <c r="K7" s="113"/>
      <c r="L7" s="113"/>
      <c r="M7" s="113"/>
      <c r="N7" s="113"/>
      <c r="O7" s="113"/>
      <c r="P7" s="113"/>
      <c r="Q7" s="113"/>
      <c r="R7" s="113"/>
      <c r="S7" s="113"/>
      <c r="T7" s="113"/>
      <c r="U7" s="113"/>
      <c r="V7" s="113"/>
      <c r="W7" s="113"/>
      <c r="X7" s="113"/>
      <c r="Y7" s="113"/>
      <c r="Z7" s="113"/>
      <c r="AA7" s="113"/>
      <c r="AB7" s="113"/>
      <c r="AC7" s="113"/>
      <c r="AD7" s="113"/>
      <c r="AE7" s="113"/>
      <c r="AF7" s="113"/>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13"/>
      <c r="BF7" s="113"/>
      <c r="BG7" s="113"/>
      <c r="BH7" s="113"/>
      <c r="BI7" s="113"/>
      <c r="BJ7" s="113"/>
      <c r="BK7" s="113"/>
      <c r="BL7" s="113"/>
      <c r="BM7" s="113"/>
      <c r="BN7" s="113"/>
      <c r="BO7" s="113"/>
      <c r="BP7" s="113"/>
      <c r="BQ7" s="113"/>
      <c r="BR7" s="113"/>
      <c r="BS7" s="113"/>
      <c r="BT7" s="113"/>
      <c r="BU7" s="113"/>
      <c r="BV7" s="113"/>
      <c r="BW7" s="113"/>
      <c r="BX7" s="113"/>
      <c r="BY7" s="113"/>
      <c r="BZ7" s="113"/>
      <c r="CA7" s="113"/>
      <c r="CB7" s="113"/>
      <c r="CC7" s="113"/>
      <c r="CD7" s="113"/>
      <c r="CE7" s="113"/>
      <c r="CF7" s="113"/>
      <c r="CG7" s="113"/>
      <c r="CH7" s="113"/>
      <c r="CI7" s="113"/>
      <c r="CJ7" s="113"/>
      <c r="CK7" s="113"/>
      <c r="CL7" s="113"/>
      <c r="CM7" s="113"/>
      <c r="CN7" s="113"/>
      <c r="CO7" s="113"/>
      <c r="CP7" s="113"/>
      <c r="CQ7" s="113"/>
      <c r="CR7" s="113"/>
      <c r="CS7" s="113"/>
      <c r="CT7" s="113"/>
      <c r="CU7" s="113"/>
      <c r="CV7" s="113"/>
      <c r="CW7" s="113"/>
      <c r="CX7" s="113"/>
      <c r="CY7" s="113"/>
      <c r="CZ7" s="113"/>
      <c r="DA7" s="113"/>
      <c r="DB7" s="113"/>
      <c r="DC7" s="113"/>
      <c r="DD7" s="113"/>
      <c r="DE7" s="113"/>
      <c r="DF7" s="113"/>
      <c r="DG7" s="113"/>
      <c r="DH7" s="113"/>
      <c r="DI7" s="113"/>
      <c r="DJ7" s="113"/>
      <c r="DK7" s="113"/>
      <c r="DL7" s="113"/>
      <c r="DM7" s="113"/>
      <c r="DN7" s="113"/>
      <c r="DO7" s="113"/>
      <c r="DP7" s="113"/>
      <c r="DQ7" s="113"/>
      <c r="DR7" s="113"/>
      <c r="DS7" s="113"/>
      <c r="DT7" s="113"/>
      <c r="DU7" s="113"/>
      <c r="DV7" s="113"/>
      <c r="DW7" s="113"/>
      <c r="DX7" s="113"/>
      <c r="DY7" s="113"/>
      <c r="DZ7" s="113"/>
      <c r="EA7" s="113"/>
      <c r="EB7" s="113"/>
      <c r="EC7" s="113"/>
      <c r="ED7" s="113"/>
      <c r="EE7" s="113"/>
      <c r="EF7" s="113"/>
      <c r="EG7" s="113"/>
      <c r="EH7" s="113"/>
      <c r="EI7" s="113"/>
      <c r="EJ7" s="113"/>
      <c r="EK7" s="113"/>
      <c r="EL7" s="113"/>
      <c r="EM7" s="113"/>
      <c r="EN7" s="113"/>
      <c r="EO7" s="113"/>
      <c r="EP7" s="113"/>
      <c r="EQ7" s="113"/>
      <c r="ER7" s="113"/>
      <c r="ES7" s="113"/>
      <c r="ET7" s="113"/>
      <c r="EU7" s="113"/>
      <c r="EV7" s="113"/>
      <c r="EW7" s="113"/>
      <c r="EX7" s="113"/>
      <c r="EY7" s="113"/>
      <c r="EZ7" s="113"/>
      <c r="FA7" s="113"/>
      <c r="FB7" s="113"/>
      <c r="FC7" s="113"/>
      <c r="FD7" s="113"/>
      <c r="FE7" s="113"/>
      <c r="FF7" s="113"/>
      <c r="FG7" s="113"/>
      <c r="FH7" s="113"/>
      <c r="FI7" s="113"/>
      <c r="FJ7" s="113"/>
      <c r="FK7" s="113"/>
      <c r="FL7" s="113"/>
      <c r="FM7" s="113"/>
      <c r="FN7" s="113"/>
      <c r="FO7" s="113"/>
      <c r="FP7" s="113"/>
      <c r="FQ7" s="113"/>
      <c r="FR7" s="113"/>
      <c r="FS7" s="113"/>
      <c r="FT7" s="113"/>
      <c r="FU7" s="113"/>
      <c r="FV7" s="113"/>
      <c r="FW7" s="113"/>
      <c r="FX7" s="113"/>
      <c r="FY7" s="113"/>
      <c r="FZ7" s="113"/>
      <c r="GA7" s="113"/>
      <c r="GB7" s="113"/>
      <c r="GC7" s="113"/>
      <c r="GD7" s="113"/>
      <c r="GE7" s="113"/>
      <c r="GF7" s="113"/>
      <c r="GG7" s="113"/>
      <c r="GH7" s="113"/>
      <c r="GI7" s="113"/>
      <c r="GJ7" s="113"/>
      <c r="GK7" s="113"/>
      <c r="GL7" s="113"/>
      <c r="GM7" s="113"/>
      <c r="GN7" s="113"/>
      <c r="GO7" s="113"/>
      <c r="GP7" s="113"/>
      <c r="GQ7" s="113"/>
      <c r="GR7" s="113"/>
      <c r="GS7" s="113"/>
      <c r="GT7" s="113"/>
      <c r="GU7" s="113"/>
      <c r="GV7" s="113"/>
      <c r="GW7" s="113"/>
      <c r="GX7" s="113"/>
      <c r="GY7" s="113"/>
      <c r="GZ7" s="113"/>
      <c r="HA7" s="113"/>
      <c r="HB7" s="113"/>
      <c r="HC7" s="113"/>
      <c r="HD7" s="113"/>
      <c r="HE7" s="113"/>
      <c r="HF7" s="113"/>
      <c r="HG7" s="113"/>
      <c r="HH7" s="113"/>
      <c r="HI7" s="113"/>
      <c r="HJ7" s="113"/>
      <c r="HK7" s="113"/>
      <c r="HL7" s="113"/>
      <c r="HM7" s="113"/>
      <c r="HN7" s="113"/>
      <c r="HO7" s="113"/>
      <c r="HP7" s="113"/>
      <c r="HQ7" s="113"/>
      <c r="HR7" s="113"/>
      <c r="HS7" s="113"/>
      <c r="HT7" s="113"/>
      <c r="HU7" s="113"/>
      <c r="HV7" s="113"/>
      <c r="HW7" s="113"/>
      <c r="HX7" s="113"/>
      <c r="HY7" s="113"/>
      <c r="HZ7" s="113"/>
      <c r="IA7" s="113"/>
      <c r="IB7" s="113"/>
      <c r="IC7" s="113"/>
      <c r="ID7" s="113"/>
      <c r="IE7" s="113"/>
      <c r="IF7" s="113"/>
      <c r="IG7" s="113"/>
      <c r="IH7" s="113"/>
      <c r="II7" s="113"/>
      <c r="IJ7" s="113"/>
      <c r="IK7" s="113"/>
      <c r="IL7" s="113"/>
    </row>
    <row r="8" spans="1:256" s="107" customFormat="1" ht="30" customHeight="1">
      <c r="A8" s="109"/>
      <c r="B8" s="130" t="s">
        <v>1</v>
      </c>
      <c r="C8" s="130"/>
      <c r="D8" s="129"/>
      <c r="E8" s="129"/>
      <c r="F8" s="129"/>
      <c r="G8" s="128"/>
      <c r="H8" s="128"/>
      <c r="I8" s="113"/>
      <c r="J8" s="113"/>
      <c r="K8" s="113"/>
      <c r="L8" s="113"/>
      <c r="M8" s="113"/>
      <c r="N8" s="113"/>
      <c r="O8" s="113"/>
      <c r="P8" s="113"/>
      <c r="Q8" s="113"/>
      <c r="R8" s="113"/>
      <c r="S8" s="113"/>
      <c r="T8" s="113"/>
      <c r="U8" s="113"/>
      <c r="V8" s="113"/>
      <c r="W8" s="113"/>
      <c r="X8" s="113"/>
      <c r="Y8" s="113"/>
      <c r="Z8" s="113"/>
      <c r="AA8" s="113"/>
      <c r="AB8" s="113"/>
      <c r="AC8" s="113"/>
      <c r="AD8" s="113"/>
      <c r="AE8" s="113"/>
      <c r="AF8" s="113"/>
      <c r="AG8" s="113"/>
      <c r="AH8" s="113"/>
      <c r="AI8" s="113"/>
      <c r="AJ8" s="113"/>
      <c r="AK8" s="113"/>
      <c r="AL8" s="113"/>
      <c r="AM8" s="113"/>
      <c r="AN8" s="113"/>
      <c r="AO8" s="113"/>
      <c r="AP8" s="113"/>
      <c r="AQ8" s="113"/>
      <c r="AR8" s="113"/>
      <c r="AS8" s="113"/>
      <c r="AT8" s="113"/>
      <c r="AU8" s="113"/>
      <c r="AV8" s="113"/>
      <c r="AW8" s="113"/>
      <c r="AX8" s="113"/>
      <c r="AY8" s="113"/>
      <c r="AZ8" s="113"/>
      <c r="BA8" s="113"/>
      <c r="BB8" s="113"/>
      <c r="BC8" s="113"/>
      <c r="BD8" s="113"/>
      <c r="BE8" s="113"/>
      <c r="BF8" s="113"/>
      <c r="BG8" s="113"/>
      <c r="BH8" s="113"/>
      <c r="BI8" s="113"/>
      <c r="BJ8" s="113"/>
      <c r="BK8" s="113"/>
      <c r="BL8" s="113"/>
      <c r="BM8" s="113"/>
      <c r="BN8" s="113"/>
      <c r="BO8" s="113"/>
      <c r="BP8" s="113"/>
      <c r="BQ8" s="113"/>
      <c r="BR8" s="113"/>
      <c r="BS8" s="113"/>
      <c r="BT8" s="113"/>
      <c r="BU8" s="113"/>
      <c r="BV8" s="113"/>
      <c r="BW8" s="113"/>
      <c r="BX8" s="113"/>
      <c r="BY8" s="113"/>
      <c r="BZ8" s="113"/>
      <c r="CA8" s="113"/>
      <c r="CB8" s="113"/>
      <c r="CC8" s="113"/>
      <c r="CD8" s="113"/>
      <c r="CE8" s="113"/>
      <c r="CF8" s="113"/>
      <c r="CG8" s="113"/>
      <c r="CH8" s="113"/>
      <c r="CI8" s="113"/>
      <c r="CJ8" s="113"/>
      <c r="CK8" s="113"/>
      <c r="CL8" s="113"/>
      <c r="CM8" s="113"/>
      <c r="CN8" s="113"/>
      <c r="CO8" s="113"/>
      <c r="CP8" s="113"/>
      <c r="CQ8" s="113"/>
      <c r="CR8" s="113"/>
      <c r="CS8" s="113"/>
      <c r="CT8" s="113"/>
      <c r="CU8" s="113"/>
      <c r="CV8" s="113"/>
      <c r="CW8" s="113"/>
      <c r="CX8" s="113"/>
      <c r="CY8" s="113"/>
      <c r="CZ8" s="113"/>
      <c r="DA8" s="113"/>
      <c r="DB8" s="113"/>
      <c r="DC8" s="113"/>
      <c r="DD8" s="113"/>
      <c r="DE8" s="113"/>
      <c r="DF8" s="113"/>
      <c r="DG8" s="113"/>
      <c r="DH8" s="113"/>
      <c r="DI8" s="113"/>
      <c r="DJ8" s="113"/>
      <c r="DK8" s="113"/>
      <c r="DL8" s="113"/>
      <c r="DM8" s="113"/>
      <c r="DN8" s="113"/>
      <c r="DO8" s="113"/>
      <c r="DP8" s="113"/>
      <c r="DQ8" s="113"/>
      <c r="DR8" s="113"/>
      <c r="DS8" s="113"/>
      <c r="DT8" s="113"/>
      <c r="DU8" s="113"/>
      <c r="DV8" s="113"/>
      <c r="DW8" s="113"/>
      <c r="DX8" s="113"/>
      <c r="DY8" s="113"/>
      <c r="DZ8" s="113"/>
      <c r="EA8" s="113"/>
      <c r="EB8" s="113"/>
      <c r="EC8" s="113"/>
      <c r="ED8" s="113"/>
      <c r="EE8" s="113"/>
      <c r="EF8" s="113"/>
      <c r="EG8" s="113"/>
      <c r="EH8" s="113"/>
      <c r="EI8" s="113"/>
      <c r="EJ8" s="113"/>
      <c r="EK8" s="113"/>
      <c r="EL8" s="113"/>
      <c r="EM8" s="113"/>
      <c r="EN8" s="113"/>
      <c r="EO8" s="113"/>
      <c r="EP8" s="113"/>
      <c r="EQ8" s="113"/>
      <c r="ER8" s="113"/>
      <c r="ES8" s="113"/>
      <c r="ET8" s="113"/>
      <c r="EU8" s="113"/>
      <c r="EV8" s="113"/>
      <c r="EW8" s="113"/>
      <c r="EX8" s="113"/>
      <c r="EY8" s="113"/>
      <c r="EZ8" s="113"/>
      <c r="FA8" s="113"/>
      <c r="FB8" s="113"/>
      <c r="FC8" s="113"/>
      <c r="FD8" s="113"/>
      <c r="FE8" s="113"/>
      <c r="FF8" s="113"/>
      <c r="FG8" s="113"/>
      <c r="FH8" s="113"/>
      <c r="FI8" s="113"/>
      <c r="FJ8" s="113"/>
      <c r="FK8" s="113"/>
      <c r="FL8" s="113"/>
      <c r="FM8" s="113"/>
      <c r="FN8" s="113"/>
      <c r="FO8" s="113"/>
      <c r="FP8" s="113"/>
      <c r="FQ8" s="113"/>
      <c r="FR8" s="113"/>
      <c r="FS8" s="113"/>
      <c r="FT8" s="113"/>
      <c r="FU8" s="113"/>
      <c r="FV8" s="113"/>
      <c r="FW8" s="113"/>
      <c r="FX8" s="113"/>
      <c r="FY8" s="113"/>
      <c r="FZ8" s="113"/>
      <c r="GA8" s="113"/>
      <c r="GB8" s="113"/>
      <c r="GC8" s="113"/>
      <c r="GD8" s="113"/>
      <c r="GE8" s="113"/>
      <c r="GF8" s="113"/>
      <c r="GG8" s="113"/>
      <c r="GH8" s="113"/>
      <c r="GI8" s="113"/>
      <c r="GJ8" s="113"/>
      <c r="GK8" s="113"/>
      <c r="GL8" s="113"/>
      <c r="GM8" s="113"/>
      <c r="GN8" s="113"/>
      <c r="GO8" s="113"/>
      <c r="GP8" s="113"/>
      <c r="GQ8" s="113"/>
      <c r="GR8" s="113"/>
      <c r="GS8" s="113"/>
      <c r="GT8" s="113"/>
      <c r="GU8" s="113"/>
      <c r="GV8" s="113"/>
      <c r="GW8" s="113"/>
      <c r="GX8" s="113"/>
      <c r="GY8" s="113"/>
      <c r="GZ8" s="113"/>
      <c r="HA8" s="113"/>
      <c r="HB8" s="113"/>
      <c r="HC8" s="113"/>
      <c r="HD8" s="113"/>
      <c r="HE8" s="113"/>
      <c r="HF8" s="113"/>
      <c r="HG8" s="113"/>
      <c r="HH8" s="113"/>
      <c r="HI8" s="113"/>
      <c r="HJ8" s="113"/>
      <c r="HK8" s="113"/>
      <c r="HL8" s="113"/>
      <c r="HM8" s="113"/>
      <c r="HN8" s="113"/>
      <c r="HO8" s="113"/>
      <c r="HP8" s="113"/>
      <c r="HQ8" s="113"/>
      <c r="HR8" s="113"/>
      <c r="HS8" s="113"/>
      <c r="HT8" s="113"/>
      <c r="HU8" s="113"/>
      <c r="HV8" s="113"/>
      <c r="HW8" s="113"/>
      <c r="HX8" s="113"/>
      <c r="HY8" s="113"/>
      <c r="HZ8" s="113"/>
      <c r="IA8" s="113"/>
      <c r="IB8" s="113"/>
      <c r="IC8" s="113"/>
      <c r="ID8" s="113"/>
      <c r="IE8" s="113"/>
      <c r="IF8" s="113"/>
      <c r="IG8" s="113"/>
      <c r="IH8" s="113"/>
      <c r="II8" s="113"/>
      <c r="IJ8" s="113"/>
      <c r="IK8" s="113"/>
      <c r="IL8" s="113"/>
    </row>
    <row r="9" spans="1:256" s="107" customFormat="1" ht="30" customHeight="1">
      <c r="A9" s="109"/>
      <c r="B9" s="130" t="s">
        <v>144</v>
      </c>
      <c r="C9" s="130"/>
      <c r="D9" s="131"/>
      <c r="E9" s="129"/>
      <c r="F9" s="129"/>
      <c r="G9" s="111"/>
      <c r="H9" s="111"/>
      <c r="I9" s="108"/>
      <c r="J9" s="108"/>
      <c r="K9" s="108"/>
      <c r="L9" s="108"/>
      <c r="M9" s="108"/>
      <c r="N9" s="108"/>
      <c r="O9" s="108"/>
      <c r="P9" s="108"/>
      <c r="Q9" s="108"/>
      <c r="R9" s="108"/>
      <c r="S9" s="108"/>
      <c r="T9" s="108"/>
      <c r="U9" s="108"/>
      <c r="V9" s="108"/>
      <c r="W9" s="108"/>
      <c r="X9" s="108"/>
      <c r="Y9" s="108"/>
      <c r="Z9" s="108"/>
      <c r="AA9" s="108"/>
      <c r="AB9" s="108"/>
      <c r="AC9" s="108"/>
      <c r="AD9" s="108"/>
      <c r="AE9" s="108"/>
      <c r="AF9" s="108"/>
      <c r="AG9" s="108"/>
      <c r="AH9" s="108"/>
      <c r="AI9" s="108"/>
      <c r="AJ9" s="108"/>
      <c r="AK9" s="108"/>
      <c r="AL9" s="108"/>
      <c r="AM9" s="108"/>
      <c r="AN9" s="108"/>
      <c r="AO9" s="108"/>
      <c r="AP9" s="108"/>
      <c r="AQ9" s="108"/>
      <c r="AR9" s="108"/>
      <c r="AS9" s="108"/>
      <c r="AT9" s="108"/>
      <c r="AU9" s="108"/>
      <c r="AV9" s="108"/>
      <c r="AW9" s="108"/>
      <c r="AX9" s="108"/>
      <c r="AY9" s="108"/>
      <c r="AZ9" s="108"/>
      <c r="BA9" s="108"/>
      <c r="BB9" s="108"/>
      <c r="BC9" s="108"/>
      <c r="BD9" s="108"/>
      <c r="BE9" s="108"/>
      <c r="BF9" s="108"/>
      <c r="BG9" s="108"/>
      <c r="BH9" s="108"/>
      <c r="BI9" s="108"/>
      <c r="BJ9" s="108"/>
      <c r="BK9" s="108"/>
      <c r="BL9" s="108"/>
      <c r="BM9" s="108"/>
      <c r="BN9" s="108"/>
      <c r="BO9" s="108"/>
      <c r="BP9" s="108"/>
      <c r="BQ9" s="108"/>
      <c r="BR9" s="108"/>
      <c r="BS9" s="108"/>
      <c r="BT9" s="108"/>
      <c r="BU9" s="108"/>
      <c r="BV9" s="108"/>
      <c r="BW9" s="108"/>
      <c r="BX9" s="108"/>
      <c r="BY9" s="108"/>
      <c r="BZ9" s="108"/>
      <c r="CA9" s="108"/>
      <c r="CB9" s="108"/>
      <c r="CC9" s="108"/>
      <c r="CD9" s="108"/>
      <c r="CE9" s="108"/>
      <c r="CF9" s="108"/>
      <c r="CG9" s="108"/>
      <c r="CH9" s="108"/>
      <c r="CI9" s="108"/>
      <c r="CJ9" s="108"/>
      <c r="CK9" s="108"/>
      <c r="CL9" s="108"/>
      <c r="CM9" s="108"/>
      <c r="CN9" s="108"/>
      <c r="CO9" s="108"/>
      <c r="CP9" s="108"/>
      <c r="CQ9" s="108"/>
      <c r="CR9" s="108"/>
      <c r="CS9" s="108"/>
      <c r="CT9" s="108"/>
      <c r="CU9" s="108"/>
      <c r="CV9" s="108"/>
      <c r="CW9" s="108"/>
      <c r="CX9" s="108"/>
      <c r="CY9" s="108"/>
      <c r="CZ9" s="108"/>
      <c r="DA9" s="108"/>
      <c r="DB9" s="108"/>
      <c r="DC9" s="108"/>
      <c r="DD9" s="108"/>
      <c r="DE9" s="108"/>
      <c r="DF9" s="108"/>
      <c r="DG9" s="108"/>
      <c r="DH9" s="108"/>
      <c r="DI9" s="108"/>
      <c r="DJ9" s="108"/>
      <c r="DK9" s="108"/>
      <c r="DL9" s="108"/>
      <c r="DM9" s="108"/>
      <c r="DN9" s="108"/>
      <c r="DO9" s="108"/>
      <c r="DP9" s="108"/>
      <c r="DQ9" s="108"/>
      <c r="DR9" s="108"/>
      <c r="DS9" s="108"/>
      <c r="DT9" s="108"/>
      <c r="DU9" s="108"/>
      <c r="DV9" s="108"/>
      <c r="DW9" s="108"/>
      <c r="DX9" s="108"/>
      <c r="DY9" s="108"/>
      <c r="DZ9" s="108"/>
      <c r="EA9" s="108"/>
      <c r="EB9" s="108"/>
      <c r="EC9" s="108"/>
      <c r="ED9" s="108"/>
      <c r="EE9" s="108"/>
      <c r="EF9" s="108"/>
      <c r="EG9" s="108"/>
      <c r="EH9" s="108"/>
      <c r="EI9" s="108"/>
      <c r="EJ9" s="108"/>
      <c r="EK9" s="108"/>
      <c r="EL9" s="108"/>
      <c r="EM9" s="108"/>
      <c r="EN9" s="108"/>
      <c r="EO9" s="108"/>
      <c r="EP9" s="108"/>
      <c r="EQ9" s="108"/>
      <c r="ER9" s="108"/>
      <c r="ES9" s="108"/>
      <c r="ET9" s="108"/>
      <c r="EU9" s="108"/>
      <c r="EV9" s="108"/>
      <c r="EW9" s="108"/>
      <c r="EX9" s="108"/>
      <c r="EY9" s="108"/>
      <c r="EZ9" s="108"/>
      <c r="FA9" s="108"/>
      <c r="FB9" s="108"/>
      <c r="FC9" s="108"/>
      <c r="FD9" s="108"/>
      <c r="FE9" s="108"/>
      <c r="FF9" s="108"/>
      <c r="FG9" s="108"/>
      <c r="FH9" s="108"/>
      <c r="FI9" s="108"/>
      <c r="FJ9" s="108"/>
      <c r="FK9" s="108"/>
      <c r="FL9" s="108"/>
      <c r="FM9" s="108"/>
      <c r="FN9" s="108"/>
      <c r="FO9" s="108"/>
      <c r="FP9" s="108"/>
      <c r="FQ9" s="108"/>
      <c r="FR9" s="108"/>
      <c r="FS9" s="108"/>
      <c r="FT9" s="108"/>
      <c r="FU9" s="108"/>
      <c r="FV9" s="108"/>
      <c r="FW9" s="108"/>
      <c r="FX9" s="108"/>
      <c r="FY9" s="108"/>
      <c r="FZ9" s="108"/>
      <c r="GA9" s="108"/>
      <c r="GB9" s="108"/>
      <c r="GC9" s="108"/>
      <c r="GD9" s="108"/>
      <c r="GE9" s="108"/>
      <c r="GF9" s="108"/>
      <c r="GG9" s="108"/>
      <c r="GH9" s="108"/>
      <c r="GI9" s="108"/>
      <c r="GJ9" s="108"/>
      <c r="GK9" s="108"/>
      <c r="GL9" s="108"/>
      <c r="GM9" s="108"/>
      <c r="GN9" s="108"/>
      <c r="GO9" s="108"/>
      <c r="GP9" s="108"/>
      <c r="GQ9" s="108"/>
      <c r="GR9" s="108"/>
      <c r="GS9" s="108"/>
      <c r="GT9" s="108"/>
      <c r="GU9" s="108"/>
      <c r="GV9" s="108"/>
      <c r="GW9" s="108"/>
      <c r="GX9" s="108"/>
      <c r="GY9" s="108"/>
      <c r="GZ9" s="108"/>
      <c r="HA9" s="108"/>
      <c r="HB9" s="108"/>
      <c r="HC9" s="108"/>
      <c r="HD9" s="108"/>
      <c r="HE9" s="108"/>
      <c r="HF9" s="108"/>
      <c r="HG9" s="108"/>
      <c r="HH9" s="108"/>
      <c r="HI9" s="108"/>
      <c r="HJ9" s="108"/>
      <c r="HK9" s="108"/>
      <c r="HL9" s="108"/>
      <c r="HM9" s="108"/>
      <c r="HN9" s="108"/>
      <c r="HO9" s="108"/>
      <c r="HP9" s="108"/>
      <c r="HQ9" s="108"/>
      <c r="HR9" s="108"/>
      <c r="HS9" s="108"/>
      <c r="HT9" s="108"/>
      <c r="HU9" s="108"/>
      <c r="HV9" s="108"/>
      <c r="HW9" s="108"/>
      <c r="HX9" s="108"/>
      <c r="HY9" s="108"/>
      <c r="HZ9" s="108"/>
      <c r="IA9" s="108"/>
      <c r="IB9" s="108"/>
      <c r="IC9" s="108"/>
      <c r="ID9" s="108"/>
      <c r="IE9" s="108"/>
      <c r="IF9" s="108"/>
      <c r="IG9" s="108"/>
      <c r="IH9" s="108"/>
      <c r="II9" s="108"/>
      <c r="IJ9" s="108"/>
      <c r="IK9" s="108"/>
      <c r="IL9" s="108"/>
    </row>
    <row r="10" spans="1:256" s="107" customFormat="1" ht="30" customHeight="1">
      <c r="A10" s="109"/>
      <c r="B10" s="130" t="s">
        <v>143</v>
      </c>
      <c r="C10" s="130"/>
      <c r="D10" s="129"/>
      <c r="E10" s="129"/>
      <c r="F10" s="129"/>
      <c r="G10" s="128"/>
      <c r="H10" s="128"/>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3"/>
      <c r="AQ10" s="113"/>
      <c r="AR10" s="113"/>
      <c r="AS10" s="113"/>
      <c r="AT10" s="113"/>
      <c r="AU10" s="113"/>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3"/>
      <c r="CF10" s="113"/>
      <c r="CG10" s="113"/>
      <c r="CH10" s="113"/>
      <c r="CI10" s="113"/>
      <c r="CJ10" s="113"/>
      <c r="CK10" s="113"/>
      <c r="CL10" s="113"/>
      <c r="CM10" s="113"/>
      <c r="CN10" s="113"/>
      <c r="CO10" s="113"/>
      <c r="CP10" s="113"/>
      <c r="CQ10" s="113"/>
      <c r="CR10" s="113"/>
      <c r="CS10" s="113"/>
      <c r="CT10" s="113"/>
      <c r="CU10" s="113"/>
      <c r="CV10" s="113"/>
      <c r="CW10" s="113"/>
      <c r="CX10" s="113"/>
      <c r="CY10" s="113"/>
      <c r="CZ10" s="113"/>
      <c r="DA10" s="113"/>
      <c r="DB10" s="113"/>
      <c r="DC10" s="113"/>
      <c r="DD10" s="113"/>
      <c r="DE10" s="113"/>
      <c r="DF10" s="113"/>
      <c r="DG10" s="113"/>
      <c r="DH10" s="113"/>
      <c r="DI10" s="113"/>
      <c r="DJ10" s="113"/>
      <c r="DK10" s="113"/>
      <c r="DL10" s="113"/>
      <c r="DM10" s="113"/>
      <c r="DN10" s="113"/>
      <c r="DO10" s="113"/>
      <c r="DP10" s="113"/>
      <c r="DQ10" s="113"/>
      <c r="DR10" s="113"/>
      <c r="DS10" s="113"/>
      <c r="DT10" s="113"/>
      <c r="DU10" s="113"/>
      <c r="DV10" s="113"/>
      <c r="DW10" s="113"/>
      <c r="DX10" s="113"/>
      <c r="DY10" s="113"/>
      <c r="DZ10" s="113"/>
      <c r="EA10" s="113"/>
      <c r="EB10" s="113"/>
      <c r="EC10" s="113"/>
      <c r="ED10" s="113"/>
      <c r="EE10" s="113"/>
      <c r="EF10" s="113"/>
      <c r="EG10" s="113"/>
      <c r="EH10" s="113"/>
      <c r="EI10" s="113"/>
      <c r="EJ10" s="113"/>
      <c r="EK10" s="113"/>
      <c r="EL10" s="113"/>
      <c r="EM10" s="113"/>
      <c r="EN10" s="113"/>
      <c r="EO10" s="113"/>
      <c r="EP10" s="113"/>
      <c r="EQ10" s="113"/>
      <c r="ER10" s="113"/>
      <c r="ES10" s="113"/>
      <c r="ET10" s="113"/>
      <c r="EU10" s="113"/>
      <c r="EV10" s="113"/>
      <c r="EW10" s="113"/>
      <c r="EX10" s="113"/>
      <c r="EY10" s="113"/>
      <c r="EZ10" s="113"/>
      <c r="FA10" s="113"/>
      <c r="FB10" s="113"/>
      <c r="FC10" s="113"/>
      <c r="FD10" s="113"/>
      <c r="FE10" s="113"/>
      <c r="FF10" s="113"/>
      <c r="FG10" s="113"/>
      <c r="FH10" s="113"/>
      <c r="FI10" s="113"/>
      <c r="FJ10" s="113"/>
      <c r="FK10" s="113"/>
      <c r="FL10" s="113"/>
      <c r="FM10" s="113"/>
      <c r="FN10" s="113"/>
      <c r="FO10" s="113"/>
      <c r="FP10" s="113"/>
      <c r="FQ10" s="113"/>
      <c r="FR10" s="113"/>
      <c r="FS10" s="113"/>
      <c r="FT10" s="113"/>
      <c r="FU10" s="113"/>
      <c r="FV10" s="113"/>
      <c r="FW10" s="113"/>
      <c r="FX10" s="113"/>
      <c r="FY10" s="113"/>
      <c r="FZ10" s="113"/>
      <c r="GA10" s="113"/>
      <c r="GB10" s="113"/>
      <c r="GC10" s="113"/>
      <c r="GD10" s="113"/>
      <c r="GE10" s="113"/>
      <c r="GF10" s="113"/>
      <c r="GG10" s="113"/>
      <c r="GH10" s="113"/>
      <c r="GI10" s="113"/>
      <c r="GJ10" s="113"/>
      <c r="GK10" s="113"/>
      <c r="GL10" s="113"/>
      <c r="GM10" s="113"/>
      <c r="GN10" s="113"/>
      <c r="GO10" s="113"/>
      <c r="GP10" s="113"/>
      <c r="GQ10" s="113"/>
      <c r="GR10" s="113"/>
      <c r="GS10" s="113"/>
      <c r="GT10" s="113"/>
      <c r="GU10" s="113"/>
      <c r="GV10" s="113"/>
      <c r="GW10" s="113"/>
      <c r="GX10" s="113"/>
      <c r="GY10" s="113"/>
      <c r="GZ10" s="113"/>
      <c r="HA10" s="113"/>
      <c r="HB10" s="113"/>
      <c r="HC10" s="113"/>
      <c r="HD10" s="113"/>
      <c r="HE10" s="113"/>
      <c r="HF10" s="113"/>
      <c r="HG10" s="113"/>
      <c r="HH10" s="113"/>
      <c r="HI10" s="113"/>
      <c r="HJ10" s="113"/>
      <c r="HK10" s="113"/>
      <c r="HL10" s="113"/>
      <c r="HM10" s="113"/>
      <c r="HN10" s="113"/>
      <c r="HO10" s="113"/>
      <c r="HP10" s="113"/>
      <c r="HQ10" s="113"/>
      <c r="HR10" s="113"/>
      <c r="HS10" s="113"/>
      <c r="HT10" s="113"/>
      <c r="HU10" s="113"/>
      <c r="HV10" s="113"/>
      <c r="HW10" s="113"/>
      <c r="HX10" s="113"/>
      <c r="HY10" s="113"/>
      <c r="HZ10" s="113"/>
      <c r="IA10" s="113"/>
      <c r="IB10" s="113"/>
      <c r="IC10" s="113"/>
      <c r="ID10" s="113"/>
      <c r="IE10" s="113"/>
      <c r="IF10" s="113"/>
      <c r="IG10" s="113"/>
      <c r="IH10" s="113"/>
      <c r="II10" s="113"/>
      <c r="IJ10" s="113"/>
      <c r="IK10" s="113"/>
      <c r="IL10" s="113"/>
    </row>
    <row r="11" spans="1:256">
      <c r="A11" s="109"/>
      <c r="B11" s="125"/>
      <c r="C11" s="114"/>
      <c r="D11" s="114"/>
      <c r="E11" s="114"/>
      <c r="F11" s="125"/>
      <c r="G11" s="125"/>
      <c r="H11" s="125"/>
      <c r="I11" s="125"/>
      <c r="J11" s="125"/>
      <c r="K11" s="109"/>
      <c r="L11" s="109"/>
      <c r="M11" s="109"/>
      <c r="N11" s="109"/>
      <c r="O11" s="108"/>
      <c r="P11" s="108"/>
      <c r="Q11" s="108"/>
      <c r="R11" s="108"/>
      <c r="S11" s="113"/>
      <c r="T11" s="108"/>
      <c r="U11" s="108"/>
      <c r="V11" s="108"/>
      <c r="W11" s="108"/>
      <c r="X11" s="108"/>
      <c r="Y11" s="108"/>
      <c r="Z11" s="108"/>
      <c r="AA11" s="108"/>
      <c r="AB11" s="108"/>
      <c r="AC11" s="108"/>
      <c r="AD11" s="108"/>
      <c r="AE11" s="108"/>
      <c r="AF11" s="108"/>
      <c r="AG11" s="108"/>
      <c r="AH11" s="108"/>
      <c r="AI11" s="108"/>
      <c r="AJ11" s="108"/>
      <c r="AK11" s="108"/>
      <c r="AL11" s="108"/>
      <c r="AM11" s="108"/>
      <c r="AN11" s="108"/>
      <c r="AO11" s="108"/>
      <c r="AP11" s="108"/>
      <c r="AQ11" s="108"/>
      <c r="AR11" s="108"/>
      <c r="AS11" s="108"/>
      <c r="AT11" s="108"/>
      <c r="AU11" s="108"/>
      <c r="AV11" s="108"/>
      <c r="AW11" s="108"/>
      <c r="AX11" s="108"/>
      <c r="AY11" s="108"/>
      <c r="AZ11" s="108"/>
      <c r="BA11" s="108"/>
      <c r="BB11" s="108"/>
      <c r="BC11" s="108"/>
      <c r="BD11" s="108"/>
      <c r="BE11" s="108"/>
      <c r="BF11" s="108"/>
      <c r="BG11" s="108"/>
      <c r="BH11" s="108"/>
      <c r="BI11" s="108"/>
      <c r="BJ11" s="108"/>
      <c r="BK11" s="108"/>
      <c r="BL11" s="108"/>
      <c r="BM11" s="108"/>
      <c r="BN11" s="108"/>
      <c r="BO11" s="108"/>
      <c r="BP11" s="108"/>
      <c r="BQ11" s="108"/>
      <c r="BR11" s="108"/>
      <c r="BS11" s="108"/>
      <c r="BT11" s="108"/>
      <c r="BU11" s="108"/>
      <c r="BV11" s="108"/>
      <c r="BW11" s="108"/>
      <c r="BX11" s="108"/>
      <c r="BY11" s="108"/>
      <c r="BZ11" s="108"/>
      <c r="CA11" s="108"/>
      <c r="CB11" s="108"/>
      <c r="CC11" s="108"/>
      <c r="CD11" s="108"/>
      <c r="CE11" s="108"/>
      <c r="CF11" s="108"/>
      <c r="CG11" s="108"/>
      <c r="CH11" s="108"/>
      <c r="CI11" s="108"/>
      <c r="CJ11" s="108"/>
      <c r="CK11" s="108"/>
      <c r="CL11" s="108"/>
      <c r="CM11" s="108"/>
      <c r="CN11" s="108"/>
      <c r="CO11" s="108"/>
      <c r="CP11" s="108"/>
      <c r="CQ11" s="108"/>
      <c r="CR11" s="108"/>
      <c r="CS11" s="108"/>
      <c r="CT11" s="108"/>
      <c r="CU11" s="108"/>
      <c r="CV11" s="108"/>
      <c r="CW11" s="108"/>
      <c r="CX11" s="108"/>
      <c r="CY11" s="108"/>
      <c r="CZ11" s="108"/>
      <c r="DA11" s="108"/>
      <c r="DB11" s="108"/>
      <c r="DC11" s="108"/>
      <c r="DD11" s="108"/>
      <c r="DE11" s="108"/>
      <c r="DF11" s="108"/>
      <c r="DG11" s="108"/>
      <c r="DH11" s="108"/>
      <c r="DI11" s="108"/>
      <c r="DJ11" s="108"/>
      <c r="DK11" s="108"/>
      <c r="DL11" s="108"/>
      <c r="DM11" s="108"/>
      <c r="DN11" s="108"/>
      <c r="DO11" s="108"/>
      <c r="DP11" s="108"/>
      <c r="DQ11" s="108"/>
      <c r="DR11" s="108"/>
      <c r="DS11" s="108"/>
      <c r="DT11" s="108"/>
      <c r="DU11" s="108"/>
      <c r="DV11" s="108"/>
      <c r="DW11" s="108"/>
      <c r="DX11" s="108"/>
      <c r="DY11" s="108"/>
      <c r="DZ11" s="108"/>
      <c r="EA11" s="108"/>
      <c r="EB11" s="108"/>
      <c r="EC11" s="108"/>
      <c r="ED11" s="108"/>
      <c r="EE11" s="108"/>
      <c r="EF11" s="108"/>
      <c r="EG11" s="108"/>
      <c r="EH11" s="108"/>
      <c r="EI11" s="108"/>
      <c r="EJ11" s="108"/>
      <c r="EK11" s="108"/>
      <c r="EL11" s="108"/>
      <c r="EM11" s="108"/>
      <c r="EN11" s="108"/>
      <c r="EO11" s="108"/>
      <c r="EP11" s="108"/>
      <c r="EQ11" s="108"/>
      <c r="ER11" s="108"/>
      <c r="ES11" s="108"/>
      <c r="ET11" s="108"/>
      <c r="EU11" s="108"/>
      <c r="EV11" s="108"/>
      <c r="EW11" s="108"/>
      <c r="EX11" s="108"/>
      <c r="EY11" s="108"/>
      <c r="EZ11" s="108"/>
      <c r="FA11" s="108"/>
      <c r="FB11" s="108"/>
      <c r="FC11" s="108"/>
      <c r="FD11" s="108"/>
      <c r="FE11" s="108"/>
      <c r="FF11" s="108"/>
      <c r="FG11" s="108"/>
      <c r="FH11" s="108"/>
      <c r="FI11" s="108"/>
      <c r="FJ11" s="108"/>
      <c r="FK11" s="108"/>
      <c r="FL11" s="108"/>
      <c r="FM11" s="108"/>
      <c r="FN11" s="108"/>
      <c r="FO11" s="108"/>
      <c r="FP11" s="108"/>
      <c r="FQ11" s="108"/>
      <c r="FR11" s="108"/>
      <c r="FS11" s="108"/>
      <c r="FT11" s="108"/>
      <c r="FU11" s="108"/>
      <c r="FV11" s="108"/>
      <c r="FW11" s="108"/>
      <c r="FX11" s="108"/>
      <c r="FY11" s="108"/>
      <c r="FZ11" s="108"/>
      <c r="GA11" s="108"/>
      <c r="GB11" s="108"/>
      <c r="GC11" s="108"/>
      <c r="GD11" s="108"/>
      <c r="GE11" s="108"/>
      <c r="GF11" s="108"/>
      <c r="GG11" s="108"/>
      <c r="GH11" s="108"/>
      <c r="GI11" s="108"/>
      <c r="GJ11" s="108"/>
      <c r="GK11" s="108"/>
      <c r="GL11" s="108"/>
      <c r="GM11" s="108"/>
      <c r="GN11" s="108"/>
      <c r="GO11" s="108"/>
      <c r="GP11" s="108"/>
      <c r="GQ11" s="108"/>
      <c r="GR11" s="108"/>
      <c r="GS11" s="108"/>
      <c r="GT11" s="108"/>
      <c r="GU11" s="108"/>
      <c r="GV11" s="108"/>
      <c r="GW11" s="108"/>
      <c r="GX11" s="108"/>
      <c r="GY11" s="108"/>
      <c r="GZ11" s="108"/>
      <c r="HA11" s="108"/>
      <c r="HB11" s="108"/>
      <c r="HC11" s="108"/>
      <c r="HD11" s="108"/>
      <c r="HE11" s="108"/>
      <c r="HF11" s="108"/>
      <c r="HG11" s="108"/>
      <c r="HH11" s="108"/>
      <c r="HI11" s="108"/>
      <c r="HJ11" s="108"/>
      <c r="HK11" s="108"/>
      <c r="HL11" s="108"/>
      <c r="HM11" s="108"/>
      <c r="HN11" s="108"/>
      <c r="HO11" s="108"/>
      <c r="HP11" s="108"/>
      <c r="HQ11" s="108"/>
      <c r="HR11" s="108"/>
      <c r="HS11" s="108"/>
      <c r="HT11" s="108"/>
      <c r="HU11" s="108"/>
      <c r="HV11" s="108"/>
      <c r="HW11" s="108"/>
      <c r="HX11" s="108"/>
      <c r="HY11" s="108"/>
      <c r="HZ11" s="108"/>
      <c r="IA11" s="108"/>
      <c r="IB11" s="108"/>
      <c r="IC11" s="108"/>
      <c r="ID11" s="108"/>
      <c r="IE11" s="108"/>
      <c r="IF11" s="108"/>
      <c r="IG11" s="108"/>
      <c r="IH11" s="108"/>
      <c r="II11" s="108"/>
      <c r="IJ11" s="108"/>
      <c r="IK11" s="108"/>
      <c r="IL11" s="108"/>
      <c r="IM11" s="108"/>
      <c r="IN11" s="108"/>
      <c r="IO11" s="108"/>
      <c r="IP11" s="108"/>
      <c r="IQ11" s="108"/>
      <c r="IR11" s="108"/>
      <c r="IS11" s="108"/>
      <c r="IT11" s="108"/>
      <c r="IU11" s="108"/>
      <c r="IV11" s="108"/>
    </row>
    <row r="12" spans="1:256" ht="15">
      <c r="A12" s="117"/>
      <c r="B12" s="117"/>
      <c r="C12" s="117"/>
      <c r="D12" s="122"/>
      <c r="E12" s="122"/>
      <c r="F12" s="122"/>
      <c r="G12" s="122"/>
      <c r="H12" s="122"/>
      <c r="I12" s="122"/>
      <c r="J12" s="122"/>
      <c r="K12" s="122"/>
      <c r="L12" s="122"/>
      <c r="M12" s="122"/>
      <c r="N12" s="109"/>
      <c r="O12" s="108"/>
      <c r="P12" s="108"/>
      <c r="Q12" s="108"/>
      <c r="R12" s="108"/>
      <c r="S12" s="113"/>
      <c r="T12" s="108"/>
      <c r="U12" s="108"/>
      <c r="V12" s="108"/>
      <c r="W12" s="108"/>
      <c r="X12" s="108"/>
      <c r="Y12" s="108"/>
      <c r="Z12" s="108"/>
      <c r="AA12" s="108"/>
      <c r="AB12" s="108"/>
      <c r="AC12" s="108"/>
      <c r="AD12" s="108"/>
      <c r="AE12" s="108"/>
      <c r="AF12" s="108"/>
      <c r="AG12" s="108"/>
      <c r="AH12" s="108"/>
      <c r="AI12" s="108"/>
      <c r="AJ12" s="108"/>
      <c r="AK12" s="108"/>
      <c r="AL12" s="108"/>
      <c r="AM12" s="108"/>
      <c r="AN12" s="108"/>
      <c r="AO12" s="108"/>
      <c r="AP12" s="108"/>
      <c r="AQ12" s="108"/>
      <c r="AR12" s="108"/>
      <c r="AS12" s="108"/>
      <c r="AT12" s="108"/>
      <c r="AU12" s="108"/>
      <c r="AV12" s="108"/>
      <c r="AW12" s="108"/>
      <c r="AX12" s="108"/>
      <c r="AY12" s="108"/>
      <c r="AZ12" s="108"/>
      <c r="BA12" s="108"/>
      <c r="BB12" s="108"/>
      <c r="BC12" s="108"/>
      <c r="BD12" s="108"/>
      <c r="BE12" s="108"/>
      <c r="BF12" s="108"/>
      <c r="BG12" s="108"/>
      <c r="BH12" s="108"/>
      <c r="BI12" s="108"/>
      <c r="BJ12" s="108"/>
      <c r="BK12" s="108"/>
      <c r="BL12" s="108"/>
      <c r="BM12" s="108"/>
      <c r="BN12" s="108"/>
      <c r="BO12" s="108"/>
      <c r="BP12" s="108"/>
      <c r="BQ12" s="108"/>
      <c r="BR12" s="108"/>
      <c r="BS12" s="108"/>
      <c r="BT12" s="108"/>
      <c r="BU12" s="108"/>
      <c r="BV12" s="108"/>
      <c r="BW12" s="108"/>
      <c r="BX12" s="108"/>
      <c r="BY12" s="108"/>
      <c r="BZ12" s="108"/>
      <c r="CA12" s="108"/>
      <c r="CB12" s="108"/>
      <c r="CC12" s="108"/>
      <c r="CD12" s="108"/>
      <c r="CE12" s="108"/>
      <c r="CF12" s="108"/>
      <c r="CG12" s="108"/>
      <c r="CH12" s="108"/>
      <c r="CI12" s="108"/>
      <c r="CJ12" s="108"/>
      <c r="CK12" s="108"/>
      <c r="CL12" s="108"/>
      <c r="CM12" s="108"/>
      <c r="CN12" s="108"/>
      <c r="CO12" s="108"/>
      <c r="CP12" s="108"/>
      <c r="CQ12" s="108"/>
      <c r="CR12" s="108"/>
      <c r="CS12" s="108"/>
      <c r="CT12" s="108"/>
      <c r="CU12" s="108"/>
      <c r="CV12" s="108"/>
      <c r="CW12" s="108"/>
      <c r="CX12" s="108"/>
      <c r="CY12" s="108"/>
      <c r="CZ12" s="108"/>
      <c r="DA12" s="108"/>
      <c r="DB12" s="108"/>
      <c r="DC12" s="108"/>
      <c r="DD12" s="108"/>
      <c r="DE12" s="108"/>
      <c r="DF12" s="108"/>
      <c r="DG12" s="108"/>
      <c r="DH12" s="108"/>
      <c r="DI12" s="108"/>
      <c r="DJ12" s="108"/>
      <c r="DK12" s="108"/>
      <c r="DL12" s="108"/>
      <c r="DM12" s="108"/>
      <c r="DN12" s="108"/>
      <c r="DO12" s="108"/>
      <c r="DP12" s="108"/>
      <c r="DQ12" s="108"/>
      <c r="DR12" s="108"/>
      <c r="DS12" s="108"/>
      <c r="DT12" s="108"/>
      <c r="DU12" s="108"/>
      <c r="DV12" s="108"/>
      <c r="DW12" s="108"/>
      <c r="DX12" s="108"/>
      <c r="DY12" s="108"/>
      <c r="DZ12" s="108"/>
      <c r="EA12" s="108"/>
      <c r="EB12" s="108"/>
      <c r="EC12" s="108"/>
      <c r="ED12" s="108"/>
      <c r="EE12" s="108"/>
      <c r="EF12" s="108"/>
      <c r="EG12" s="108"/>
      <c r="EH12" s="108"/>
      <c r="EI12" s="108"/>
      <c r="EJ12" s="108"/>
      <c r="EK12" s="108"/>
      <c r="EL12" s="108"/>
      <c r="EM12" s="108"/>
      <c r="EN12" s="108"/>
      <c r="EO12" s="108"/>
      <c r="EP12" s="108"/>
      <c r="EQ12" s="108"/>
      <c r="ER12" s="108"/>
      <c r="ES12" s="108"/>
      <c r="ET12" s="108"/>
      <c r="EU12" s="108"/>
      <c r="EV12" s="108"/>
      <c r="EW12" s="108"/>
      <c r="EX12" s="108"/>
      <c r="EY12" s="108"/>
      <c r="EZ12" s="108"/>
      <c r="FA12" s="108"/>
      <c r="FB12" s="108"/>
      <c r="FC12" s="108"/>
      <c r="FD12" s="108"/>
      <c r="FE12" s="108"/>
      <c r="FF12" s="108"/>
      <c r="FG12" s="108"/>
      <c r="FH12" s="108"/>
      <c r="FI12" s="108"/>
      <c r="FJ12" s="108"/>
      <c r="FK12" s="108"/>
      <c r="FL12" s="108"/>
      <c r="FM12" s="108"/>
      <c r="FN12" s="108"/>
      <c r="FO12" s="108"/>
      <c r="FP12" s="108"/>
      <c r="FQ12" s="108"/>
      <c r="FR12" s="108"/>
      <c r="FS12" s="108"/>
      <c r="FT12" s="108"/>
      <c r="FU12" s="108"/>
      <c r="FV12" s="108"/>
      <c r="FW12" s="108"/>
      <c r="FX12" s="108"/>
      <c r="FY12" s="108"/>
      <c r="FZ12" s="108"/>
      <c r="GA12" s="108"/>
      <c r="GB12" s="108"/>
      <c r="GC12" s="108"/>
      <c r="GD12" s="108"/>
      <c r="GE12" s="108"/>
      <c r="GF12" s="108"/>
      <c r="GG12" s="108"/>
      <c r="GH12" s="108"/>
      <c r="GI12" s="108"/>
      <c r="GJ12" s="108"/>
      <c r="GK12" s="108"/>
      <c r="GL12" s="108"/>
      <c r="GM12" s="108"/>
      <c r="GN12" s="108"/>
      <c r="GO12" s="108"/>
      <c r="GP12" s="108"/>
      <c r="GQ12" s="108"/>
      <c r="GR12" s="108"/>
      <c r="GS12" s="108"/>
      <c r="GT12" s="108"/>
      <c r="GU12" s="108"/>
      <c r="GV12" s="108"/>
      <c r="GW12" s="108"/>
      <c r="GX12" s="108"/>
      <c r="GY12" s="108"/>
      <c r="GZ12" s="108"/>
      <c r="HA12" s="108"/>
      <c r="HB12" s="108"/>
      <c r="HC12" s="108"/>
      <c r="HD12" s="108"/>
      <c r="HE12" s="108"/>
      <c r="HF12" s="108"/>
      <c r="HG12" s="108"/>
      <c r="HH12" s="108"/>
      <c r="HI12" s="108"/>
      <c r="HJ12" s="108"/>
      <c r="HK12" s="108"/>
      <c r="HL12" s="108"/>
      <c r="HM12" s="108"/>
      <c r="HN12" s="108"/>
      <c r="HO12" s="108"/>
      <c r="HP12" s="108"/>
      <c r="HQ12" s="108"/>
      <c r="HR12" s="108"/>
      <c r="HS12" s="108"/>
      <c r="HT12" s="108"/>
      <c r="HU12" s="108"/>
      <c r="HV12" s="108"/>
      <c r="HW12" s="108"/>
      <c r="HX12" s="108"/>
      <c r="HY12" s="108"/>
      <c r="HZ12" s="108"/>
      <c r="IA12" s="108"/>
      <c r="IB12" s="108"/>
      <c r="IC12" s="108"/>
      <c r="ID12" s="108"/>
      <c r="IE12" s="108"/>
      <c r="IF12" s="108"/>
      <c r="IG12" s="108"/>
      <c r="IH12" s="108"/>
      <c r="II12" s="108"/>
      <c r="IJ12" s="108"/>
      <c r="IK12" s="108"/>
      <c r="IL12" s="108"/>
      <c r="IM12" s="108"/>
      <c r="IN12" s="108"/>
      <c r="IO12" s="108"/>
      <c r="IP12" s="108"/>
      <c r="IQ12" s="108"/>
      <c r="IR12" s="108"/>
      <c r="IS12" s="108"/>
      <c r="IT12" s="108"/>
      <c r="IU12" s="108"/>
      <c r="IV12" s="108"/>
    </row>
    <row r="13" spans="1:256" ht="22.5" customHeight="1">
      <c r="A13" s="117"/>
      <c r="B13" s="127" t="s">
        <v>142</v>
      </c>
      <c r="C13" s="127"/>
      <c r="D13" s="127"/>
      <c r="E13" s="127"/>
      <c r="F13" s="127"/>
      <c r="G13" s="127"/>
      <c r="H13" s="127" t="s">
        <v>141</v>
      </c>
      <c r="I13" s="117"/>
      <c r="J13" s="125"/>
      <c r="K13" s="125"/>
      <c r="L13" s="125"/>
      <c r="M13" s="125"/>
      <c r="N13" s="109"/>
      <c r="O13" s="108"/>
      <c r="P13" s="108"/>
      <c r="Q13" s="108"/>
      <c r="R13" s="108"/>
      <c r="S13" s="113"/>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08"/>
      <c r="AR13" s="108"/>
      <c r="AS13" s="108"/>
      <c r="AT13" s="108"/>
      <c r="AU13" s="108"/>
      <c r="AV13" s="108"/>
      <c r="AW13" s="108"/>
      <c r="AX13" s="108"/>
      <c r="AY13" s="108"/>
      <c r="AZ13" s="108"/>
      <c r="BA13" s="108"/>
      <c r="BB13" s="108"/>
      <c r="BC13" s="108"/>
      <c r="BD13" s="108"/>
      <c r="BE13" s="108"/>
      <c r="BF13" s="108"/>
      <c r="BG13" s="108"/>
      <c r="BH13" s="108"/>
      <c r="BI13" s="108"/>
      <c r="BJ13" s="108"/>
      <c r="BK13" s="108"/>
      <c r="BL13" s="108"/>
      <c r="BM13" s="108"/>
      <c r="BN13" s="108"/>
      <c r="BO13" s="108"/>
      <c r="BP13" s="108"/>
      <c r="BQ13" s="108"/>
      <c r="BR13" s="108"/>
      <c r="BS13" s="108"/>
      <c r="BT13" s="108"/>
      <c r="BU13" s="108"/>
      <c r="BV13" s="108"/>
      <c r="BW13" s="108"/>
      <c r="BX13" s="108"/>
      <c r="BY13" s="108"/>
      <c r="BZ13" s="108"/>
      <c r="CA13" s="108"/>
      <c r="CB13" s="108"/>
      <c r="CC13" s="108"/>
      <c r="CD13" s="108"/>
      <c r="CE13" s="108"/>
      <c r="CF13" s="108"/>
      <c r="CG13" s="108"/>
      <c r="CH13" s="108"/>
      <c r="CI13" s="108"/>
      <c r="CJ13" s="108"/>
      <c r="CK13" s="108"/>
      <c r="CL13" s="108"/>
      <c r="CM13" s="108"/>
      <c r="CN13" s="108"/>
      <c r="CO13" s="108"/>
      <c r="CP13" s="108"/>
      <c r="CQ13" s="108"/>
      <c r="CR13" s="108"/>
      <c r="CS13" s="108"/>
      <c r="CT13" s="108"/>
      <c r="CU13" s="108"/>
      <c r="CV13" s="108"/>
      <c r="CW13" s="108"/>
      <c r="CX13" s="108"/>
      <c r="CY13" s="108"/>
      <c r="CZ13" s="108"/>
      <c r="DA13" s="108"/>
      <c r="DB13" s="108"/>
      <c r="DC13" s="108"/>
      <c r="DD13" s="108"/>
      <c r="DE13" s="108"/>
      <c r="DF13" s="108"/>
      <c r="DG13" s="108"/>
      <c r="DH13" s="108"/>
      <c r="DI13" s="108"/>
      <c r="DJ13" s="108"/>
      <c r="DK13" s="108"/>
      <c r="DL13" s="108"/>
      <c r="DM13" s="108"/>
      <c r="DN13" s="108"/>
      <c r="DO13" s="108"/>
      <c r="DP13" s="108"/>
      <c r="DQ13" s="108"/>
      <c r="DR13" s="108"/>
      <c r="DS13" s="108"/>
      <c r="DT13" s="108"/>
      <c r="DU13" s="108"/>
      <c r="DV13" s="108"/>
      <c r="DW13" s="108"/>
      <c r="DX13" s="108"/>
      <c r="DY13" s="108"/>
      <c r="DZ13" s="108"/>
      <c r="EA13" s="108"/>
      <c r="EB13" s="108"/>
      <c r="EC13" s="108"/>
      <c r="ED13" s="108"/>
      <c r="EE13" s="108"/>
      <c r="EF13" s="108"/>
      <c r="EG13" s="108"/>
      <c r="EH13" s="108"/>
      <c r="EI13" s="108"/>
      <c r="EJ13" s="108"/>
      <c r="EK13" s="108"/>
      <c r="EL13" s="108"/>
      <c r="EM13" s="108"/>
      <c r="EN13" s="108"/>
      <c r="EO13" s="108"/>
      <c r="EP13" s="108"/>
      <c r="EQ13" s="108"/>
      <c r="ER13" s="108"/>
      <c r="ES13" s="108"/>
      <c r="ET13" s="108"/>
      <c r="EU13" s="108"/>
      <c r="EV13" s="108"/>
      <c r="EW13" s="108"/>
      <c r="EX13" s="108"/>
      <c r="EY13" s="108"/>
      <c r="EZ13" s="108"/>
      <c r="FA13" s="108"/>
      <c r="FB13" s="108"/>
      <c r="FC13" s="108"/>
      <c r="FD13" s="108"/>
      <c r="FE13" s="108"/>
      <c r="FF13" s="108"/>
      <c r="FG13" s="108"/>
      <c r="FH13" s="108"/>
      <c r="FI13" s="108"/>
      <c r="FJ13" s="108"/>
      <c r="FK13" s="108"/>
      <c r="FL13" s="108"/>
      <c r="FM13" s="108"/>
      <c r="FN13" s="108"/>
      <c r="FO13" s="108"/>
      <c r="FP13" s="108"/>
      <c r="FQ13" s="108"/>
      <c r="FR13" s="108"/>
      <c r="FS13" s="108"/>
      <c r="FT13" s="108"/>
      <c r="FU13" s="108"/>
      <c r="FV13" s="108"/>
      <c r="FW13" s="108"/>
      <c r="FX13" s="108"/>
      <c r="FY13" s="108"/>
      <c r="FZ13" s="108"/>
      <c r="GA13" s="108"/>
      <c r="GB13" s="108"/>
      <c r="GC13" s="108"/>
      <c r="GD13" s="108"/>
      <c r="GE13" s="108"/>
      <c r="GF13" s="108"/>
      <c r="GG13" s="108"/>
      <c r="GH13" s="108"/>
      <c r="GI13" s="108"/>
      <c r="GJ13" s="108"/>
      <c r="GK13" s="108"/>
      <c r="GL13" s="108"/>
      <c r="GM13" s="108"/>
      <c r="GN13" s="108"/>
      <c r="GO13" s="108"/>
      <c r="GP13" s="108"/>
      <c r="GQ13" s="108"/>
      <c r="GR13" s="108"/>
      <c r="GS13" s="108"/>
      <c r="GT13" s="108"/>
      <c r="GU13" s="108"/>
      <c r="GV13" s="108"/>
      <c r="GW13" s="108"/>
      <c r="GX13" s="108"/>
      <c r="GY13" s="108"/>
      <c r="GZ13" s="108"/>
      <c r="HA13" s="108"/>
      <c r="HB13" s="108"/>
      <c r="HC13" s="108"/>
      <c r="HD13" s="108"/>
      <c r="HE13" s="108"/>
      <c r="HF13" s="108"/>
      <c r="HG13" s="108"/>
      <c r="HH13" s="108"/>
      <c r="HI13" s="108"/>
      <c r="HJ13" s="108"/>
      <c r="HK13" s="108"/>
      <c r="HL13" s="108"/>
      <c r="HM13" s="108"/>
      <c r="HN13" s="108"/>
      <c r="HO13" s="108"/>
      <c r="HP13" s="108"/>
      <c r="HQ13" s="108"/>
      <c r="HR13" s="108"/>
      <c r="HS13" s="108"/>
      <c r="HT13" s="108"/>
      <c r="HU13" s="108"/>
      <c r="HV13" s="108"/>
      <c r="HW13" s="108"/>
      <c r="HX13" s="108"/>
      <c r="HY13" s="108"/>
      <c r="HZ13" s="108"/>
      <c r="IA13" s="108"/>
      <c r="IB13" s="108"/>
      <c r="IC13" s="108"/>
      <c r="ID13" s="108"/>
      <c r="IE13" s="108"/>
      <c r="IF13" s="108"/>
      <c r="IG13" s="108"/>
      <c r="IH13" s="108"/>
      <c r="II13" s="108"/>
      <c r="IJ13" s="108"/>
      <c r="IK13" s="108"/>
      <c r="IL13" s="108"/>
      <c r="IM13" s="108"/>
      <c r="IN13" s="108"/>
      <c r="IO13" s="108"/>
      <c r="IP13" s="108"/>
      <c r="IQ13" s="108"/>
      <c r="IR13" s="108"/>
      <c r="IS13" s="108"/>
      <c r="IT13" s="108"/>
      <c r="IU13" s="108"/>
      <c r="IV13" s="108"/>
    </row>
    <row r="14" spans="1:256" ht="15" customHeight="1">
      <c r="A14" s="117"/>
      <c r="B14" s="127"/>
      <c r="C14" s="127"/>
      <c r="D14" s="127"/>
      <c r="E14" s="127"/>
      <c r="F14" s="127"/>
      <c r="G14" s="127"/>
      <c r="H14" s="127"/>
      <c r="I14" s="117"/>
      <c r="J14" s="125"/>
      <c r="K14" s="125"/>
      <c r="L14" s="125"/>
      <c r="M14" s="125"/>
      <c r="N14" s="109"/>
      <c r="O14" s="108"/>
      <c r="P14" s="108"/>
      <c r="Q14" s="108"/>
      <c r="R14" s="108"/>
      <c r="S14" s="113"/>
      <c r="T14" s="108"/>
      <c r="U14" s="108"/>
      <c r="V14" s="108"/>
      <c r="W14" s="108"/>
      <c r="X14" s="108"/>
      <c r="Y14" s="108"/>
      <c r="Z14" s="108"/>
      <c r="AA14" s="108"/>
      <c r="AB14" s="108"/>
      <c r="AC14" s="108"/>
      <c r="AD14" s="108"/>
      <c r="AE14" s="108"/>
      <c r="AF14" s="108"/>
      <c r="AG14" s="108"/>
      <c r="AH14" s="108"/>
      <c r="AI14" s="108"/>
      <c r="AJ14" s="108"/>
      <c r="AK14" s="108"/>
      <c r="AL14" s="108"/>
      <c r="AM14" s="108"/>
      <c r="AN14" s="108"/>
      <c r="AO14" s="108"/>
      <c r="AP14" s="108"/>
      <c r="AQ14" s="108"/>
      <c r="AR14" s="108"/>
      <c r="AS14" s="108"/>
      <c r="AT14" s="108"/>
      <c r="AU14" s="108"/>
      <c r="AV14" s="108"/>
      <c r="AW14" s="108"/>
      <c r="AX14" s="108"/>
      <c r="AY14" s="108"/>
      <c r="AZ14" s="108"/>
      <c r="BA14" s="108"/>
      <c r="BB14" s="108"/>
      <c r="BC14" s="108"/>
      <c r="BD14" s="108"/>
      <c r="BE14" s="108"/>
      <c r="BF14" s="108"/>
      <c r="BG14" s="108"/>
      <c r="BH14" s="108"/>
      <c r="BI14" s="108"/>
      <c r="BJ14" s="108"/>
      <c r="BK14" s="108"/>
      <c r="BL14" s="108"/>
      <c r="BM14" s="108"/>
      <c r="BN14" s="108"/>
      <c r="BO14" s="108"/>
      <c r="BP14" s="108"/>
      <c r="BQ14" s="108"/>
      <c r="BR14" s="108"/>
      <c r="BS14" s="108"/>
      <c r="BT14" s="108"/>
      <c r="BU14" s="108"/>
      <c r="BV14" s="108"/>
      <c r="BW14" s="108"/>
      <c r="BX14" s="108"/>
      <c r="BY14" s="108"/>
      <c r="BZ14" s="108"/>
      <c r="CA14" s="108"/>
      <c r="CB14" s="108"/>
      <c r="CC14" s="108"/>
      <c r="CD14" s="108"/>
      <c r="CE14" s="108"/>
      <c r="CF14" s="108"/>
      <c r="CG14" s="108"/>
      <c r="CH14" s="108"/>
      <c r="CI14" s="108"/>
      <c r="CJ14" s="108"/>
      <c r="CK14" s="108"/>
      <c r="CL14" s="108"/>
      <c r="CM14" s="108"/>
      <c r="CN14" s="108"/>
      <c r="CO14" s="108"/>
      <c r="CP14" s="108"/>
      <c r="CQ14" s="108"/>
      <c r="CR14" s="108"/>
      <c r="CS14" s="108"/>
      <c r="CT14" s="108"/>
      <c r="CU14" s="108"/>
      <c r="CV14" s="108"/>
      <c r="CW14" s="108"/>
      <c r="CX14" s="108"/>
      <c r="CY14" s="108"/>
      <c r="CZ14" s="108"/>
      <c r="DA14" s="108"/>
      <c r="DB14" s="108"/>
      <c r="DC14" s="108"/>
      <c r="DD14" s="108"/>
      <c r="DE14" s="108"/>
      <c r="DF14" s="108"/>
      <c r="DG14" s="108"/>
      <c r="DH14" s="108"/>
      <c r="DI14" s="108"/>
      <c r="DJ14" s="108"/>
      <c r="DK14" s="108"/>
      <c r="DL14" s="108"/>
      <c r="DM14" s="108"/>
      <c r="DN14" s="108"/>
      <c r="DO14" s="108"/>
      <c r="DP14" s="108"/>
      <c r="DQ14" s="108"/>
      <c r="DR14" s="108"/>
      <c r="DS14" s="108"/>
      <c r="DT14" s="108"/>
      <c r="DU14" s="108"/>
      <c r="DV14" s="108"/>
      <c r="DW14" s="108"/>
      <c r="DX14" s="108"/>
      <c r="DY14" s="108"/>
      <c r="DZ14" s="108"/>
      <c r="EA14" s="108"/>
      <c r="EB14" s="108"/>
      <c r="EC14" s="108"/>
      <c r="ED14" s="108"/>
      <c r="EE14" s="108"/>
      <c r="EF14" s="108"/>
      <c r="EG14" s="108"/>
      <c r="EH14" s="108"/>
      <c r="EI14" s="108"/>
      <c r="EJ14" s="108"/>
      <c r="EK14" s="108"/>
      <c r="EL14" s="108"/>
      <c r="EM14" s="108"/>
      <c r="EN14" s="108"/>
      <c r="EO14" s="108"/>
      <c r="EP14" s="108"/>
      <c r="EQ14" s="108"/>
      <c r="ER14" s="108"/>
      <c r="ES14" s="108"/>
      <c r="ET14" s="108"/>
      <c r="EU14" s="108"/>
      <c r="EV14" s="108"/>
      <c r="EW14" s="108"/>
      <c r="EX14" s="108"/>
      <c r="EY14" s="108"/>
      <c r="EZ14" s="108"/>
      <c r="FA14" s="108"/>
      <c r="FB14" s="108"/>
      <c r="FC14" s="108"/>
      <c r="FD14" s="108"/>
      <c r="FE14" s="108"/>
      <c r="FF14" s="108"/>
      <c r="FG14" s="108"/>
      <c r="FH14" s="108"/>
      <c r="FI14" s="108"/>
      <c r="FJ14" s="108"/>
      <c r="FK14" s="108"/>
      <c r="FL14" s="108"/>
      <c r="FM14" s="108"/>
      <c r="FN14" s="108"/>
      <c r="FO14" s="108"/>
      <c r="FP14" s="108"/>
      <c r="FQ14" s="108"/>
      <c r="FR14" s="108"/>
      <c r="FS14" s="108"/>
      <c r="FT14" s="108"/>
      <c r="FU14" s="108"/>
      <c r="FV14" s="108"/>
      <c r="FW14" s="108"/>
      <c r="FX14" s="108"/>
      <c r="FY14" s="108"/>
      <c r="FZ14" s="108"/>
      <c r="GA14" s="108"/>
      <c r="GB14" s="108"/>
      <c r="GC14" s="108"/>
      <c r="GD14" s="108"/>
      <c r="GE14" s="108"/>
      <c r="GF14" s="108"/>
      <c r="GG14" s="108"/>
      <c r="GH14" s="108"/>
      <c r="GI14" s="108"/>
      <c r="GJ14" s="108"/>
      <c r="GK14" s="108"/>
      <c r="GL14" s="108"/>
      <c r="GM14" s="108"/>
      <c r="GN14" s="108"/>
      <c r="GO14" s="108"/>
      <c r="GP14" s="108"/>
      <c r="GQ14" s="108"/>
      <c r="GR14" s="108"/>
      <c r="GS14" s="108"/>
      <c r="GT14" s="108"/>
      <c r="GU14" s="108"/>
      <c r="GV14" s="108"/>
      <c r="GW14" s="108"/>
      <c r="GX14" s="108"/>
      <c r="GY14" s="108"/>
      <c r="GZ14" s="108"/>
      <c r="HA14" s="108"/>
      <c r="HB14" s="108"/>
      <c r="HC14" s="108"/>
      <c r="HD14" s="108"/>
      <c r="HE14" s="108"/>
      <c r="HF14" s="108"/>
      <c r="HG14" s="108"/>
      <c r="HH14" s="108"/>
      <c r="HI14" s="108"/>
      <c r="HJ14" s="108"/>
      <c r="HK14" s="108"/>
      <c r="HL14" s="108"/>
      <c r="HM14" s="108"/>
      <c r="HN14" s="108"/>
      <c r="HO14" s="108"/>
      <c r="HP14" s="108"/>
      <c r="HQ14" s="108"/>
      <c r="HR14" s="108"/>
      <c r="HS14" s="108"/>
      <c r="HT14" s="108"/>
      <c r="HU14" s="108"/>
      <c r="HV14" s="108"/>
      <c r="HW14" s="108"/>
      <c r="HX14" s="108"/>
      <c r="HY14" s="108"/>
      <c r="HZ14" s="108"/>
      <c r="IA14" s="108"/>
      <c r="IB14" s="108"/>
      <c r="IC14" s="108"/>
      <c r="ID14" s="108"/>
      <c r="IE14" s="108"/>
      <c r="IF14" s="108"/>
      <c r="IG14" s="108"/>
      <c r="IH14" s="108"/>
      <c r="II14" s="108"/>
      <c r="IJ14" s="108"/>
      <c r="IK14" s="108"/>
      <c r="IL14" s="108"/>
      <c r="IM14" s="108"/>
      <c r="IN14" s="108"/>
      <c r="IO14" s="108"/>
      <c r="IP14" s="108"/>
      <c r="IQ14" s="108"/>
      <c r="IR14" s="108"/>
      <c r="IS14" s="108"/>
      <c r="IT14" s="108"/>
      <c r="IU14" s="108"/>
      <c r="IV14" s="108"/>
    </row>
    <row r="15" spans="1:256" ht="17.25">
      <c r="A15" s="117"/>
      <c r="B15" s="121" t="s">
        <v>140</v>
      </c>
      <c r="C15" s="117" t="s">
        <v>154</v>
      </c>
      <c r="D15" s="115"/>
      <c r="E15" s="115"/>
      <c r="F15" s="117"/>
      <c r="G15" s="117"/>
      <c r="H15" s="119" t="s">
        <v>123</v>
      </c>
      <c r="I15" s="117"/>
      <c r="J15" s="125"/>
      <c r="K15" s="109"/>
      <c r="L15" s="109"/>
      <c r="M15" s="109"/>
      <c r="N15" s="109"/>
      <c r="O15" s="108"/>
      <c r="P15" s="108"/>
      <c r="Q15" s="108"/>
      <c r="R15" s="108"/>
      <c r="S15" s="113"/>
      <c r="T15" s="108"/>
      <c r="U15" s="108"/>
      <c r="V15" s="108"/>
      <c r="W15" s="108"/>
      <c r="X15" s="108"/>
      <c r="Y15" s="108"/>
      <c r="Z15" s="108"/>
      <c r="AA15" s="108"/>
      <c r="AB15" s="108"/>
      <c r="AC15" s="108"/>
      <c r="AD15" s="108"/>
      <c r="AE15" s="108"/>
      <c r="AF15" s="108"/>
      <c r="AG15" s="108"/>
      <c r="AH15" s="108"/>
      <c r="AI15" s="108"/>
      <c r="AJ15" s="108"/>
      <c r="AK15" s="108"/>
      <c r="AL15" s="108"/>
      <c r="AM15" s="108"/>
      <c r="AN15" s="108"/>
      <c r="AO15" s="108"/>
      <c r="AP15" s="108"/>
      <c r="AQ15" s="108"/>
      <c r="AR15" s="108"/>
      <c r="AS15" s="108"/>
      <c r="AT15" s="108"/>
      <c r="AU15" s="108"/>
      <c r="AV15" s="108"/>
      <c r="AW15" s="108"/>
      <c r="AX15" s="108"/>
      <c r="AY15" s="108"/>
      <c r="AZ15" s="108"/>
      <c r="BA15" s="108"/>
      <c r="BB15" s="108"/>
      <c r="BC15" s="108"/>
      <c r="BD15" s="108"/>
      <c r="BE15" s="108"/>
      <c r="BF15" s="108"/>
      <c r="BG15" s="108"/>
      <c r="BH15" s="108"/>
      <c r="BI15" s="108"/>
      <c r="BJ15" s="108"/>
      <c r="BK15" s="108"/>
      <c r="BL15" s="108"/>
      <c r="BM15" s="108"/>
      <c r="BN15" s="108"/>
      <c r="BO15" s="108"/>
      <c r="BP15" s="108"/>
      <c r="BQ15" s="108"/>
      <c r="BR15" s="108"/>
      <c r="BS15" s="108"/>
      <c r="BT15" s="108"/>
      <c r="BU15" s="108"/>
      <c r="BV15" s="108"/>
      <c r="BW15" s="108"/>
      <c r="BX15" s="108"/>
      <c r="BY15" s="108"/>
      <c r="BZ15" s="108"/>
      <c r="CA15" s="108"/>
      <c r="CB15" s="108"/>
      <c r="CC15" s="108"/>
      <c r="CD15" s="108"/>
      <c r="CE15" s="108"/>
      <c r="CF15" s="108"/>
      <c r="CG15" s="108"/>
      <c r="CH15" s="108"/>
      <c r="CI15" s="108"/>
      <c r="CJ15" s="108"/>
      <c r="CK15" s="108"/>
      <c r="CL15" s="108"/>
      <c r="CM15" s="108"/>
      <c r="CN15" s="108"/>
      <c r="CO15" s="108"/>
      <c r="CP15" s="108"/>
      <c r="CQ15" s="108"/>
      <c r="CR15" s="108"/>
      <c r="CS15" s="108"/>
      <c r="CT15" s="108"/>
      <c r="CU15" s="108"/>
      <c r="CV15" s="108"/>
      <c r="CW15" s="108"/>
      <c r="CX15" s="108"/>
      <c r="CY15" s="108"/>
      <c r="CZ15" s="108"/>
      <c r="DA15" s="108"/>
      <c r="DB15" s="108"/>
      <c r="DC15" s="108"/>
      <c r="DD15" s="108"/>
      <c r="DE15" s="108"/>
      <c r="DF15" s="108"/>
      <c r="DG15" s="108"/>
      <c r="DH15" s="108"/>
      <c r="DI15" s="108"/>
      <c r="DJ15" s="108"/>
      <c r="DK15" s="108"/>
      <c r="DL15" s="108"/>
      <c r="DM15" s="108"/>
      <c r="DN15" s="108"/>
      <c r="DO15" s="108"/>
      <c r="DP15" s="108"/>
      <c r="DQ15" s="108"/>
      <c r="DR15" s="108"/>
      <c r="DS15" s="108"/>
      <c r="DT15" s="108"/>
      <c r="DU15" s="108"/>
      <c r="DV15" s="108"/>
      <c r="DW15" s="108"/>
      <c r="DX15" s="108"/>
      <c r="DY15" s="108"/>
      <c r="DZ15" s="108"/>
      <c r="EA15" s="108"/>
      <c r="EB15" s="108"/>
      <c r="EC15" s="108"/>
      <c r="ED15" s="108"/>
      <c r="EE15" s="108"/>
      <c r="EF15" s="108"/>
      <c r="EG15" s="108"/>
      <c r="EH15" s="108"/>
      <c r="EI15" s="108"/>
      <c r="EJ15" s="108"/>
      <c r="EK15" s="108"/>
      <c r="EL15" s="108"/>
      <c r="EM15" s="108"/>
      <c r="EN15" s="108"/>
      <c r="EO15" s="108"/>
      <c r="EP15" s="108"/>
      <c r="EQ15" s="108"/>
      <c r="ER15" s="108"/>
      <c r="ES15" s="108"/>
      <c r="ET15" s="108"/>
      <c r="EU15" s="108"/>
      <c r="EV15" s="108"/>
      <c r="EW15" s="108"/>
      <c r="EX15" s="108"/>
      <c r="EY15" s="108"/>
      <c r="EZ15" s="108"/>
      <c r="FA15" s="108"/>
      <c r="FB15" s="108"/>
      <c r="FC15" s="108"/>
      <c r="FD15" s="108"/>
      <c r="FE15" s="108"/>
      <c r="FF15" s="108"/>
      <c r="FG15" s="108"/>
      <c r="FH15" s="108"/>
      <c r="FI15" s="108"/>
      <c r="FJ15" s="108"/>
      <c r="FK15" s="108"/>
      <c r="FL15" s="108"/>
      <c r="FM15" s="108"/>
      <c r="FN15" s="108"/>
      <c r="FO15" s="108"/>
      <c r="FP15" s="108"/>
      <c r="FQ15" s="108"/>
      <c r="FR15" s="108"/>
      <c r="FS15" s="108"/>
      <c r="FT15" s="108"/>
      <c r="FU15" s="108"/>
      <c r="FV15" s="108"/>
      <c r="FW15" s="108"/>
      <c r="FX15" s="108"/>
      <c r="FY15" s="108"/>
      <c r="FZ15" s="108"/>
      <c r="GA15" s="108"/>
      <c r="GB15" s="108"/>
      <c r="GC15" s="108"/>
      <c r="GD15" s="108"/>
      <c r="GE15" s="108"/>
      <c r="GF15" s="108"/>
      <c r="GG15" s="108"/>
      <c r="GH15" s="108"/>
      <c r="GI15" s="108"/>
      <c r="GJ15" s="108"/>
      <c r="GK15" s="108"/>
      <c r="GL15" s="108"/>
      <c r="GM15" s="108"/>
      <c r="GN15" s="108"/>
      <c r="GO15" s="108"/>
      <c r="GP15" s="108"/>
      <c r="GQ15" s="108"/>
      <c r="GR15" s="108"/>
      <c r="GS15" s="108"/>
      <c r="GT15" s="108"/>
      <c r="GU15" s="108"/>
      <c r="GV15" s="108"/>
      <c r="GW15" s="108"/>
      <c r="GX15" s="108"/>
      <c r="GY15" s="108"/>
      <c r="GZ15" s="108"/>
      <c r="HA15" s="108"/>
      <c r="HB15" s="108"/>
      <c r="HC15" s="108"/>
      <c r="HD15" s="108"/>
      <c r="HE15" s="108"/>
      <c r="HF15" s="108"/>
      <c r="HG15" s="108"/>
      <c r="HH15" s="108"/>
      <c r="HI15" s="108"/>
      <c r="HJ15" s="108"/>
      <c r="HK15" s="108"/>
      <c r="HL15" s="108"/>
      <c r="HM15" s="108"/>
      <c r="HN15" s="108"/>
      <c r="HO15" s="108"/>
      <c r="HP15" s="108"/>
      <c r="HQ15" s="108"/>
      <c r="HR15" s="108"/>
      <c r="HS15" s="108"/>
      <c r="HT15" s="108"/>
      <c r="HU15" s="108"/>
      <c r="HV15" s="108"/>
      <c r="HW15" s="108"/>
      <c r="HX15" s="108"/>
      <c r="HY15" s="108"/>
      <c r="HZ15" s="108"/>
      <c r="IA15" s="108"/>
      <c r="IB15" s="108"/>
      <c r="IC15" s="108"/>
      <c r="ID15" s="108"/>
      <c r="IE15" s="108"/>
      <c r="IF15" s="108"/>
      <c r="IG15" s="108"/>
      <c r="IH15" s="108"/>
      <c r="II15" s="108"/>
      <c r="IJ15" s="108"/>
      <c r="IK15" s="108"/>
      <c r="IL15" s="108"/>
      <c r="IM15" s="108"/>
      <c r="IN15" s="108"/>
      <c r="IO15" s="108"/>
      <c r="IP15" s="108"/>
      <c r="IQ15" s="108"/>
      <c r="IR15" s="108"/>
      <c r="IS15" s="108"/>
      <c r="IT15" s="108"/>
      <c r="IU15" s="108"/>
      <c r="IV15" s="108"/>
    </row>
    <row r="16" spans="1:256" ht="17.25">
      <c r="A16" s="117"/>
      <c r="B16" s="121"/>
      <c r="C16" s="117"/>
      <c r="D16" s="115"/>
      <c r="E16" s="115"/>
      <c r="F16" s="117"/>
      <c r="G16" s="117"/>
      <c r="H16" s="123"/>
      <c r="I16" s="117"/>
      <c r="J16" s="125"/>
      <c r="K16" s="109"/>
      <c r="L16" s="109"/>
      <c r="M16" s="109"/>
      <c r="N16" s="109"/>
      <c r="O16" s="108"/>
      <c r="P16" s="108"/>
      <c r="Q16" s="108"/>
      <c r="R16" s="108"/>
      <c r="S16" s="113"/>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08"/>
      <c r="AR16" s="108"/>
      <c r="AS16" s="108"/>
      <c r="AT16" s="108"/>
      <c r="AU16" s="108"/>
      <c r="AV16" s="108"/>
      <c r="AW16" s="108"/>
      <c r="AX16" s="108"/>
      <c r="AY16" s="108"/>
      <c r="AZ16" s="108"/>
      <c r="BA16" s="108"/>
      <c r="BB16" s="108"/>
      <c r="BC16" s="108"/>
      <c r="BD16" s="108"/>
      <c r="BE16" s="108"/>
      <c r="BF16" s="108"/>
      <c r="BG16" s="108"/>
      <c r="BH16" s="108"/>
      <c r="BI16" s="108"/>
      <c r="BJ16" s="108"/>
      <c r="BK16" s="108"/>
      <c r="BL16" s="108"/>
      <c r="BM16" s="108"/>
      <c r="BN16" s="108"/>
      <c r="BO16" s="108"/>
      <c r="BP16" s="108"/>
      <c r="BQ16" s="108"/>
      <c r="BR16" s="108"/>
      <c r="BS16" s="108"/>
      <c r="BT16" s="108"/>
      <c r="BU16" s="108"/>
      <c r="BV16" s="108"/>
      <c r="BW16" s="108"/>
      <c r="BX16" s="108"/>
      <c r="BY16" s="108"/>
      <c r="BZ16" s="108"/>
      <c r="CA16" s="108"/>
      <c r="CB16" s="108"/>
      <c r="CC16" s="108"/>
      <c r="CD16" s="108"/>
      <c r="CE16" s="108"/>
      <c r="CF16" s="108"/>
      <c r="CG16" s="108"/>
      <c r="CH16" s="108"/>
      <c r="CI16" s="108"/>
      <c r="CJ16" s="108"/>
      <c r="CK16" s="108"/>
      <c r="CL16" s="108"/>
      <c r="CM16" s="108"/>
      <c r="CN16" s="108"/>
      <c r="CO16" s="108"/>
      <c r="CP16" s="108"/>
      <c r="CQ16" s="108"/>
      <c r="CR16" s="108"/>
      <c r="CS16" s="108"/>
      <c r="CT16" s="108"/>
      <c r="CU16" s="108"/>
      <c r="CV16" s="108"/>
      <c r="CW16" s="108"/>
      <c r="CX16" s="108"/>
      <c r="CY16" s="108"/>
      <c r="CZ16" s="108"/>
      <c r="DA16" s="108"/>
      <c r="DB16" s="108"/>
      <c r="DC16" s="108"/>
      <c r="DD16" s="108"/>
      <c r="DE16" s="108"/>
      <c r="DF16" s="108"/>
      <c r="DG16" s="108"/>
      <c r="DH16" s="108"/>
      <c r="DI16" s="108"/>
      <c r="DJ16" s="108"/>
      <c r="DK16" s="108"/>
      <c r="DL16" s="108"/>
      <c r="DM16" s="108"/>
      <c r="DN16" s="108"/>
      <c r="DO16" s="108"/>
      <c r="DP16" s="108"/>
      <c r="DQ16" s="108"/>
      <c r="DR16" s="108"/>
      <c r="DS16" s="108"/>
      <c r="DT16" s="108"/>
      <c r="DU16" s="108"/>
      <c r="DV16" s="108"/>
      <c r="DW16" s="108"/>
      <c r="DX16" s="108"/>
      <c r="DY16" s="108"/>
      <c r="DZ16" s="108"/>
      <c r="EA16" s="108"/>
      <c r="EB16" s="108"/>
      <c r="EC16" s="108"/>
      <c r="ED16" s="108"/>
      <c r="EE16" s="108"/>
      <c r="EF16" s="108"/>
      <c r="EG16" s="108"/>
      <c r="EH16" s="108"/>
      <c r="EI16" s="108"/>
      <c r="EJ16" s="108"/>
      <c r="EK16" s="108"/>
      <c r="EL16" s="108"/>
      <c r="EM16" s="108"/>
      <c r="EN16" s="108"/>
      <c r="EO16" s="108"/>
      <c r="EP16" s="108"/>
      <c r="EQ16" s="108"/>
      <c r="ER16" s="108"/>
      <c r="ES16" s="108"/>
      <c r="ET16" s="108"/>
      <c r="EU16" s="108"/>
      <c r="EV16" s="108"/>
      <c r="EW16" s="108"/>
      <c r="EX16" s="108"/>
      <c r="EY16" s="108"/>
      <c r="EZ16" s="108"/>
      <c r="FA16" s="108"/>
      <c r="FB16" s="108"/>
      <c r="FC16" s="108"/>
      <c r="FD16" s="108"/>
      <c r="FE16" s="108"/>
      <c r="FF16" s="108"/>
      <c r="FG16" s="108"/>
      <c r="FH16" s="108"/>
      <c r="FI16" s="108"/>
      <c r="FJ16" s="108"/>
      <c r="FK16" s="108"/>
      <c r="FL16" s="108"/>
      <c r="FM16" s="108"/>
      <c r="FN16" s="108"/>
      <c r="FO16" s="108"/>
      <c r="FP16" s="108"/>
      <c r="FQ16" s="108"/>
      <c r="FR16" s="108"/>
      <c r="FS16" s="108"/>
      <c r="FT16" s="108"/>
      <c r="FU16" s="108"/>
      <c r="FV16" s="108"/>
      <c r="FW16" s="108"/>
      <c r="FX16" s="108"/>
      <c r="FY16" s="108"/>
      <c r="FZ16" s="108"/>
      <c r="GA16" s="108"/>
      <c r="GB16" s="108"/>
      <c r="GC16" s="108"/>
      <c r="GD16" s="108"/>
      <c r="GE16" s="108"/>
      <c r="GF16" s="108"/>
      <c r="GG16" s="108"/>
      <c r="GH16" s="108"/>
      <c r="GI16" s="108"/>
      <c r="GJ16" s="108"/>
      <c r="GK16" s="108"/>
      <c r="GL16" s="108"/>
      <c r="GM16" s="108"/>
      <c r="GN16" s="108"/>
      <c r="GO16" s="108"/>
      <c r="GP16" s="108"/>
      <c r="GQ16" s="108"/>
      <c r="GR16" s="108"/>
      <c r="GS16" s="108"/>
      <c r="GT16" s="108"/>
      <c r="GU16" s="108"/>
      <c r="GV16" s="108"/>
      <c r="GW16" s="108"/>
      <c r="GX16" s="108"/>
      <c r="GY16" s="108"/>
      <c r="GZ16" s="108"/>
      <c r="HA16" s="108"/>
      <c r="HB16" s="108"/>
      <c r="HC16" s="108"/>
      <c r="HD16" s="108"/>
      <c r="HE16" s="108"/>
      <c r="HF16" s="108"/>
      <c r="HG16" s="108"/>
      <c r="HH16" s="108"/>
      <c r="HI16" s="108"/>
      <c r="HJ16" s="108"/>
      <c r="HK16" s="108"/>
      <c r="HL16" s="108"/>
      <c r="HM16" s="108"/>
      <c r="HN16" s="108"/>
      <c r="HO16" s="108"/>
      <c r="HP16" s="108"/>
      <c r="HQ16" s="108"/>
      <c r="HR16" s="108"/>
      <c r="HS16" s="108"/>
      <c r="HT16" s="108"/>
      <c r="HU16" s="108"/>
      <c r="HV16" s="108"/>
      <c r="HW16" s="108"/>
      <c r="HX16" s="108"/>
      <c r="HY16" s="108"/>
      <c r="HZ16" s="108"/>
      <c r="IA16" s="108"/>
      <c r="IB16" s="108"/>
      <c r="IC16" s="108"/>
      <c r="ID16" s="108"/>
      <c r="IE16" s="108"/>
      <c r="IF16" s="108"/>
      <c r="IG16" s="108"/>
      <c r="IH16" s="108"/>
      <c r="II16" s="108"/>
      <c r="IJ16" s="108"/>
      <c r="IK16" s="108"/>
      <c r="IL16" s="108"/>
      <c r="IM16" s="108"/>
      <c r="IN16" s="108"/>
      <c r="IO16" s="108"/>
      <c r="IP16" s="108"/>
      <c r="IQ16" s="108"/>
      <c r="IR16" s="108"/>
      <c r="IS16" s="108"/>
      <c r="IT16" s="108"/>
      <c r="IU16" s="108"/>
      <c r="IV16" s="108"/>
    </row>
    <row r="17" spans="1:256" ht="17.25">
      <c r="A17" s="117"/>
      <c r="B17" s="121" t="s">
        <v>139</v>
      </c>
      <c r="C17" s="117" t="s">
        <v>150</v>
      </c>
      <c r="D17" s="115"/>
      <c r="E17" s="115"/>
      <c r="F17" s="117"/>
      <c r="G17" s="117"/>
      <c r="H17" s="119" t="s">
        <v>123</v>
      </c>
      <c r="I17" s="117"/>
      <c r="J17" s="125"/>
      <c r="K17" s="109"/>
      <c r="L17" s="109"/>
      <c r="M17" s="109"/>
      <c r="N17" s="109"/>
      <c r="O17" s="126"/>
      <c r="P17" s="126"/>
      <c r="Q17" s="126"/>
      <c r="R17" s="126"/>
      <c r="S17" s="126"/>
      <c r="T17" s="126"/>
      <c r="U17" s="126"/>
      <c r="V17" s="126"/>
      <c r="W17" s="126"/>
      <c r="X17" s="126"/>
      <c r="Y17" s="126"/>
      <c r="Z17" s="126"/>
      <c r="AA17" s="126"/>
      <c r="AB17" s="126"/>
      <c r="AC17" s="126"/>
      <c r="AD17" s="126"/>
      <c r="AE17" s="126"/>
      <c r="AF17" s="126"/>
      <c r="AG17" s="126"/>
      <c r="AH17" s="126"/>
      <c r="AI17" s="126"/>
      <c r="AJ17" s="126"/>
      <c r="AK17" s="126"/>
      <c r="AL17" s="126"/>
      <c r="AM17" s="126"/>
      <c r="AN17" s="126"/>
      <c r="AO17" s="126"/>
      <c r="AP17" s="126"/>
      <c r="AQ17" s="126"/>
      <c r="AR17" s="126"/>
      <c r="AS17" s="126"/>
      <c r="AT17" s="126"/>
      <c r="AU17" s="126"/>
      <c r="AV17" s="126"/>
      <c r="AW17" s="126"/>
      <c r="AX17" s="126"/>
      <c r="AY17" s="126"/>
      <c r="AZ17" s="126"/>
      <c r="BA17" s="126"/>
      <c r="BB17" s="126"/>
      <c r="BC17" s="126"/>
      <c r="BD17" s="126"/>
      <c r="BE17" s="126"/>
      <c r="BF17" s="126"/>
      <c r="BG17" s="126"/>
      <c r="BH17" s="126"/>
      <c r="BI17" s="126"/>
      <c r="BJ17" s="126"/>
      <c r="BK17" s="126"/>
      <c r="BL17" s="126"/>
      <c r="BM17" s="126"/>
      <c r="BN17" s="126"/>
      <c r="BO17" s="126"/>
      <c r="BP17" s="126"/>
      <c r="BQ17" s="126"/>
      <c r="BR17" s="126"/>
      <c r="BS17" s="126"/>
      <c r="BT17" s="126"/>
      <c r="BU17" s="126"/>
      <c r="BV17" s="126"/>
      <c r="BW17" s="126"/>
      <c r="BX17" s="126"/>
      <c r="BY17" s="126"/>
      <c r="BZ17" s="126"/>
      <c r="CA17" s="126"/>
      <c r="CB17" s="126"/>
      <c r="CC17" s="126"/>
      <c r="CD17" s="126"/>
      <c r="CE17" s="126"/>
      <c r="CF17" s="126"/>
      <c r="CG17" s="126"/>
      <c r="CH17" s="126"/>
      <c r="CI17" s="126"/>
      <c r="CJ17" s="126"/>
      <c r="CK17" s="126"/>
      <c r="CL17" s="126"/>
      <c r="CM17" s="126"/>
      <c r="CN17" s="126"/>
      <c r="CO17" s="126"/>
      <c r="CP17" s="126"/>
      <c r="CQ17" s="126"/>
      <c r="CR17" s="126"/>
      <c r="CS17" s="126"/>
      <c r="CT17" s="126"/>
      <c r="CU17" s="126"/>
      <c r="CV17" s="126"/>
      <c r="CW17" s="126"/>
      <c r="CX17" s="126"/>
      <c r="CY17" s="126"/>
      <c r="CZ17" s="126"/>
      <c r="DA17" s="126"/>
      <c r="DB17" s="126"/>
      <c r="DC17" s="126"/>
      <c r="DD17" s="126"/>
      <c r="DE17" s="126"/>
      <c r="DF17" s="126"/>
      <c r="DG17" s="126"/>
      <c r="DH17" s="126"/>
      <c r="DI17" s="126"/>
      <c r="DJ17" s="126"/>
      <c r="DK17" s="126"/>
      <c r="DL17" s="126"/>
      <c r="DM17" s="126"/>
      <c r="DN17" s="126"/>
      <c r="DO17" s="126"/>
      <c r="DP17" s="126"/>
      <c r="DQ17" s="126"/>
      <c r="DR17" s="126"/>
      <c r="DS17" s="126"/>
      <c r="DT17" s="126"/>
      <c r="DU17" s="126"/>
      <c r="DV17" s="126"/>
      <c r="DW17" s="126"/>
      <c r="DX17" s="126"/>
      <c r="DY17" s="126"/>
      <c r="DZ17" s="126"/>
      <c r="EA17" s="126"/>
      <c r="EB17" s="126"/>
      <c r="EC17" s="126"/>
      <c r="ED17" s="126"/>
      <c r="EE17" s="126"/>
      <c r="EF17" s="126"/>
      <c r="EG17" s="126"/>
      <c r="EH17" s="126"/>
      <c r="EI17" s="126"/>
      <c r="EJ17" s="126"/>
      <c r="EK17" s="126"/>
      <c r="EL17" s="126"/>
      <c r="EM17" s="126"/>
      <c r="EN17" s="126"/>
      <c r="EO17" s="126"/>
      <c r="EP17" s="126"/>
      <c r="EQ17" s="126"/>
      <c r="ER17" s="126"/>
      <c r="ES17" s="126"/>
      <c r="ET17" s="126"/>
      <c r="EU17" s="126"/>
      <c r="EV17" s="126"/>
      <c r="EW17" s="126"/>
      <c r="EX17" s="126"/>
      <c r="EY17" s="126"/>
      <c r="EZ17" s="126"/>
      <c r="FA17" s="126"/>
      <c r="FB17" s="126"/>
      <c r="FC17" s="126"/>
      <c r="FD17" s="126"/>
      <c r="FE17" s="126"/>
      <c r="FF17" s="126"/>
      <c r="FG17" s="126"/>
      <c r="FH17" s="126"/>
      <c r="FI17" s="126"/>
      <c r="FJ17" s="126"/>
      <c r="FK17" s="126"/>
      <c r="FL17" s="126"/>
      <c r="FM17" s="126"/>
      <c r="FN17" s="126"/>
      <c r="FO17" s="126"/>
      <c r="FP17" s="126"/>
      <c r="FQ17" s="126"/>
      <c r="FR17" s="126"/>
      <c r="FS17" s="126"/>
      <c r="FT17" s="126"/>
      <c r="FU17" s="126"/>
      <c r="FV17" s="126"/>
      <c r="FW17" s="126"/>
      <c r="FX17" s="126"/>
      <c r="FY17" s="126"/>
      <c r="FZ17" s="126"/>
      <c r="GA17" s="126"/>
      <c r="GB17" s="126"/>
      <c r="GC17" s="126"/>
      <c r="GD17" s="126"/>
      <c r="GE17" s="126"/>
      <c r="GF17" s="126"/>
      <c r="GG17" s="126"/>
      <c r="GH17" s="126"/>
      <c r="GI17" s="126"/>
      <c r="GJ17" s="126"/>
      <c r="GK17" s="126"/>
      <c r="GL17" s="126"/>
      <c r="GM17" s="126"/>
      <c r="GN17" s="126"/>
      <c r="GO17" s="126"/>
      <c r="GP17" s="126"/>
      <c r="GQ17" s="126"/>
      <c r="GR17" s="126"/>
      <c r="GS17" s="126"/>
      <c r="GT17" s="126"/>
      <c r="GU17" s="126"/>
      <c r="GV17" s="126"/>
      <c r="GW17" s="126"/>
      <c r="GX17" s="126"/>
      <c r="GY17" s="126"/>
      <c r="GZ17" s="126"/>
      <c r="HA17" s="126"/>
      <c r="HB17" s="126"/>
      <c r="HC17" s="126"/>
      <c r="HD17" s="126"/>
      <c r="HE17" s="126"/>
      <c r="HF17" s="126"/>
      <c r="HG17" s="126"/>
      <c r="HH17" s="126"/>
      <c r="HI17" s="126"/>
      <c r="HJ17" s="126"/>
      <c r="HK17" s="126"/>
      <c r="HL17" s="126"/>
      <c r="HM17" s="126"/>
      <c r="HN17" s="126"/>
      <c r="HO17" s="126"/>
      <c r="HP17" s="126"/>
      <c r="HQ17" s="126"/>
      <c r="HR17" s="126"/>
      <c r="HS17" s="126"/>
      <c r="HT17" s="126"/>
      <c r="HU17" s="126"/>
      <c r="HV17" s="126"/>
      <c r="HW17" s="126"/>
      <c r="HX17" s="126"/>
      <c r="HY17" s="126"/>
      <c r="HZ17" s="126"/>
      <c r="IA17" s="126"/>
      <c r="IB17" s="126"/>
      <c r="IC17" s="126"/>
      <c r="ID17" s="126"/>
      <c r="IE17" s="126"/>
      <c r="IF17" s="126"/>
      <c r="IG17" s="126"/>
      <c r="IH17" s="126"/>
      <c r="II17" s="126"/>
      <c r="IJ17" s="126"/>
      <c r="IK17" s="126"/>
      <c r="IL17" s="126"/>
      <c r="IM17" s="126"/>
      <c r="IN17" s="126"/>
      <c r="IO17" s="126"/>
      <c r="IP17" s="126"/>
      <c r="IQ17" s="126"/>
      <c r="IR17" s="126"/>
      <c r="IS17" s="126"/>
      <c r="IT17" s="126"/>
      <c r="IU17" s="126"/>
      <c r="IV17" s="126"/>
    </row>
    <row r="18" spans="1:256" ht="17.25">
      <c r="A18" s="117"/>
      <c r="B18" s="121"/>
      <c r="C18" s="117"/>
      <c r="D18" s="115"/>
      <c r="E18" s="115"/>
      <c r="F18" s="117"/>
      <c r="G18" s="117"/>
      <c r="H18" s="123"/>
      <c r="I18" s="117"/>
      <c r="J18" s="125"/>
      <c r="K18" s="109"/>
      <c r="L18" s="109"/>
      <c r="M18" s="109"/>
      <c r="N18" s="109"/>
      <c r="O18" s="108"/>
      <c r="P18" s="108"/>
      <c r="Q18" s="108"/>
      <c r="R18" s="108"/>
      <c r="S18" s="113"/>
      <c r="T18" s="108"/>
      <c r="U18" s="108"/>
      <c r="V18" s="108"/>
      <c r="W18" s="108"/>
      <c r="X18" s="108"/>
      <c r="Y18" s="108"/>
      <c r="Z18" s="108"/>
      <c r="AA18" s="108"/>
      <c r="AB18" s="108"/>
      <c r="AC18" s="108"/>
      <c r="AD18" s="108"/>
      <c r="AE18" s="108"/>
      <c r="AF18" s="108"/>
      <c r="AG18" s="108"/>
      <c r="AH18" s="108"/>
      <c r="AI18" s="108"/>
      <c r="AJ18" s="108"/>
      <c r="AK18" s="108"/>
      <c r="AL18" s="108"/>
      <c r="AM18" s="108"/>
      <c r="AN18" s="108"/>
      <c r="AO18" s="108"/>
      <c r="AP18" s="108"/>
      <c r="AQ18" s="108"/>
      <c r="AR18" s="108"/>
      <c r="AS18" s="108"/>
      <c r="AT18" s="108"/>
      <c r="AU18" s="108"/>
      <c r="AV18" s="108"/>
      <c r="AW18" s="108"/>
      <c r="AX18" s="108"/>
      <c r="AY18" s="108"/>
      <c r="AZ18" s="108"/>
      <c r="BA18" s="108"/>
      <c r="BB18" s="108"/>
      <c r="BC18" s="108"/>
      <c r="BD18" s="108"/>
      <c r="BE18" s="108"/>
      <c r="BF18" s="108"/>
      <c r="BG18" s="108"/>
      <c r="BH18" s="108"/>
      <c r="BI18" s="108"/>
      <c r="BJ18" s="108"/>
      <c r="BK18" s="108"/>
      <c r="BL18" s="108"/>
      <c r="BM18" s="108"/>
      <c r="BN18" s="108"/>
      <c r="BO18" s="108"/>
      <c r="BP18" s="108"/>
      <c r="BQ18" s="108"/>
      <c r="BR18" s="108"/>
      <c r="BS18" s="108"/>
      <c r="BT18" s="108"/>
      <c r="BU18" s="108"/>
      <c r="BV18" s="108"/>
      <c r="BW18" s="108"/>
      <c r="BX18" s="108"/>
      <c r="BY18" s="108"/>
      <c r="BZ18" s="108"/>
      <c r="CA18" s="108"/>
      <c r="CB18" s="108"/>
      <c r="CC18" s="108"/>
      <c r="CD18" s="108"/>
      <c r="CE18" s="108"/>
      <c r="CF18" s="108"/>
      <c r="CG18" s="108"/>
      <c r="CH18" s="108"/>
      <c r="CI18" s="108"/>
      <c r="CJ18" s="108"/>
      <c r="CK18" s="108"/>
      <c r="CL18" s="108"/>
      <c r="CM18" s="108"/>
      <c r="CN18" s="108"/>
      <c r="CO18" s="108"/>
      <c r="CP18" s="108"/>
      <c r="CQ18" s="108"/>
      <c r="CR18" s="108"/>
      <c r="CS18" s="108"/>
      <c r="CT18" s="108"/>
      <c r="CU18" s="108"/>
      <c r="CV18" s="108"/>
      <c r="CW18" s="108"/>
      <c r="CX18" s="108"/>
      <c r="CY18" s="108"/>
      <c r="CZ18" s="108"/>
      <c r="DA18" s="108"/>
      <c r="DB18" s="108"/>
      <c r="DC18" s="108"/>
      <c r="DD18" s="108"/>
      <c r="DE18" s="108"/>
      <c r="DF18" s="108"/>
      <c r="DG18" s="108"/>
      <c r="DH18" s="108"/>
      <c r="DI18" s="108"/>
      <c r="DJ18" s="108"/>
      <c r="DK18" s="108"/>
      <c r="DL18" s="108"/>
      <c r="DM18" s="108"/>
      <c r="DN18" s="108"/>
      <c r="DO18" s="108"/>
      <c r="DP18" s="108"/>
      <c r="DQ18" s="108"/>
      <c r="DR18" s="108"/>
      <c r="DS18" s="108"/>
      <c r="DT18" s="108"/>
      <c r="DU18" s="108"/>
      <c r="DV18" s="108"/>
      <c r="DW18" s="108"/>
      <c r="DX18" s="108"/>
      <c r="DY18" s="108"/>
      <c r="DZ18" s="108"/>
      <c r="EA18" s="108"/>
      <c r="EB18" s="108"/>
      <c r="EC18" s="108"/>
      <c r="ED18" s="108"/>
      <c r="EE18" s="108"/>
      <c r="EF18" s="108"/>
      <c r="EG18" s="108"/>
      <c r="EH18" s="108"/>
      <c r="EI18" s="108"/>
      <c r="EJ18" s="108"/>
      <c r="EK18" s="108"/>
      <c r="EL18" s="108"/>
      <c r="EM18" s="108"/>
      <c r="EN18" s="108"/>
      <c r="EO18" s="108"/>
      <c r="EP18" s="108"/>
      <c r="EQ18" s="108"/>
      <c r="ER18" s="108"/>
      <c r="ES18" s="108"/>
      <c r="ET18" s="108"/>
      <c r="EU18" s="108"/>
      <c r="EV18" s="108"/>
      <c r="EW18" s="108"/>
      <c r="EX18" s="108"/>
      <c r="EY18" s="108"/>
      <c r="EZ18" s="108"/>
      <c r="FA18" s="108"/>
      <c r="FB18" s="108"/>
      <c r="FC18" s="108"/>
      <c r="FD18" s="108"/>
      <c r="FE18" s="108"/>
      <c r="FF18" s="108"/>
      <c r="FG18" s="108"/>
      <c r="FH18" s="108"/>
      <c r="FI18" s="108"/>
      <c r="FJ18" s="108"/>
      <c r="FK18" s="108"/>
      <c r="FL18" s="108"/>
      <c r="FM18" s="108"/>
      <c r="FN18" s="108"/>
      <c r="FO18" s="108"/>
      <c r="FP18" s="108"/>
      <c r="FQ18" s="108"/>
      <c r="FR18" s="108"/>
      <c r="FS18" s="108"/>
      <c r="FT18" s="108"/>
      <c r="FU18" s="108"/>
      <c r="FV18" s="108"/>
      <c r="FW18" s="108"/>
      <c r="FX18" s="108"/>
      <c r="FY18" s="108"/>
      <c r="FZ18" s="108"/>
      <c r="GA18" s="108"/>
      <c r="GB18" s="108"/>
      <c r="GC18" s="108"/>
      <c r="GD18" s="108"/>
      <c r="GE18" s="108"/>
      <c r="GF18" s="108"/>
      <c r="GG18" s="108"/>
      <c r="GH18" s="108"/>
      <c r="GI18" s="108"/>
      <c r="GJ18" s="108"/>
      <c r="GK18" s="108"/>
      <c r="GL18" s="108"/>
      <c r="GM18" s="108"/>
      <c r="GN18" s="108"/>
      <c r="GO18" s="108"/>
      <c r="GP18" s="108"/>
      <c r="GQ18" s="108"/>
      <c r="GR18" s="108"/>
      <c r="GS18" s="108"/>
      <c r="GT18" s="108"/>
      <c r="GU18" s="108"/>
      <c r="GV18" s="108"/>
      <c r="GW18" s="108"/>
      <c r="GX18" s="108"/>
      <c r="GY18" s="108"/>
      <c r="GZ18" s="108"/>
      <c r="HA18" s="108"/>
      <c r="HB18" s="108"/>
      <c r="HC18" s="108"/>
      <c r="HD18" s="108"/>
      <c r="HE18" s="108"/>
      <c r="HF18" s="108"/>
      <c r="HG18" s="108"/>
      <c r="HH18" s="108"/>
      <c r="HI18" s="108"/>
      <c r="HJ18" s="108"/>
      <c r="HK18" s="108"/>
      <c r="HL18" s="108"/>
      <c r="HM18" s="108"/>
      <c r="HN18" s="108"/>
      <c r="HO18" s="108"/>
      <c r="HP18" s="108"/>
      <c r="HQ18" s="108"/>
      <c r="HR18" s="108"/>
      <c r="HS18" s="108"/>
      <c r="HT18" s="108"/>
      <c r="HU18" s="108"/>
      <c r="HV18" s="108"/>
      <c r="HW18" s="108"/>
      <c r="HX18" s="108"/>
      <c r="HY18" s="108"/>
      <c r="HZ18" s="108"/>
      <c r="IA18" s="108"/>
      <c r="IB18" s="108"/>
      <c r="IC18" s="108"/>
      <c r="ID18" s="108"/>
      <c r="IE18" s="108"/>
      <c r="IF18" s="108"/>
      <c r="IG18" s="108"/>
      <c r="IH18" s="108"/>
      <c r="II18" s="108"/>
      <c r="IJ18" s="108"/>
      <c r="IK18" s="108"/>
      <c r="IL18" s="108"/>
      <c r="IM18" s="108"/>
      <c r="IN18" s="108"/>
      <c r="IO18" s="108"/>
      <c r="IP18" s="108"/>
      <c r="IQ18" s="108"/>
      <c r="IR18" s="108"/>
      <c r="IS18" s="108"/>
      <c r="IT18" s="108"/>
      <c r="IU18" s="108"/>
      <c r="IV18" s="108"/>
    </row>
    <row r="19" spans="1:256" ht="17.25">
      <c r="A19" s="117"/>
      <c r="B19" s="121" t="s">
        <v>138</v>
      </c>
      <c r="C19" s="120" t="s">
        <v>137</v>
      </c>
      <c r="D19" s="117"/>
      <c r="E19" s="117"/>
      <c r="F19" s="117"/>
      <c r="G19" s="117"/>
      <c r="H19" s="119" t="s">
        <v>123</v>
      </c>
      <c r="I19" s="117"/>
      <c r="J19" s="125"/>
      <c r="K19" s="125"/>
      <c r="L19" s="125"/>
      <c r="M19" s="125"/>
      <c r="N19" s="125"/>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6"/>
      <c r="BA19" s="126"/>
      <c r="BB19" s="126"/>
      <c r="BC19" s="126"/>
      <c r="BD19" s="126"/>
      <c r="BE19" s="126"/>
      <c r="BF19" s="126"/>
      <c r="BG19" s="126"/>
      <c r="BH19" s="126"/>
      <c r="BI19" s="126"/>
      <c r="BJ19" s="126"/>
      <c r="BK19" s="126"/>
      <c r="BL19" s="126"/>
      <c r="BM19" s="126"/>
      <c r="BN19" s="126"/>
      <c r="BO19" s="126"/>
      <c r="BP19" s="126"/>
      <c r="BQ19" s="126"/>
      <c r="BR19" s="126"/>
      <c r="BS19" s="126"/>
      <c r="BT19" s="126"/>
      <c r="BU19" s="126"/>
      <c r="BV19" s="126"/>
      <c r="BW19" s="126"/>
      <c r="BX19" s="126"/>
      <c r="BY19" s="126"/>
      <c r="BZ19" s="126"/>
      <c r="CA19" s="126"/>
      <c r="CB19" s="126"/>
      <c r="CC19" s="126"/>
      <c r="CD19" s="126"/>
      <c r="CE19" s="126"/>
      <c r="CF19" s="126"/>
      <c r="CG19" s="126"/>
      <c r="CH19" s="126"/>
      <c r="CI19" s="126"/>
      <c r="CJ19" s="126"/>
      <c r="CK19" s="126"/>
      <c r="CL19" s="126"/>
      <c r="CM19" s="126"/>
      <c r="CN19" s="126"/>
      <c r="CO19" s="126"/>
      <c r="CP19" s="126"/>
      <c r="CQ19" s="126"/>
      <c r="CR19" s="126"/>
      <c r="CS19" s="126"/>
      <c r="CT19" s="126"/>
      <c r="CU19" s="126"/>
      <c r="CV19" s="126"/>
      <c r="CW19" s="126"/>
      <c r="CX19" s="126"/>
      <c r="CY19" s="126"/>
      <c r="CZ19" s="126"/>
      <c r="DA19" s="126"/>
      <c r="DB19" s="126"/>
      <c r="DC19" s="126"/>
      <c r="DD19" s="126"/>
      <c r="DE19" s="126"/>
      <c r="DF19" s="126"/>
      <c r="DG19" s="126"/>
      <c r="DH19" s="126"/>
      <c r="DI19" s="126"/>
      <c r="DJ19" s="126"/>
      <c r="DK19" s="126"/>
      <c r="DL19" s="126"/>
      <c r="DM19" s="126"/>
      <c r="DN19" s="126"/>
      <c r="DO19" s="126"/>
      <c r="DP19" s="126"/>
      <c r="DQ19" s="126"/>
      <c r="DR19" s="126"/>
      <c r="DS19" s="126"/>
      <c r="DT19" s="126"/>
      <c r="DU19" s="126"/>
      <c r="DV19" s="126"/>
      <c r="DW19" s="126"/>
      <c r="DX19" s="126"/>
      <c r="DY19" s="126"/>
      <c r="DZ19" s="126"/>
      <c r="EA19" s="126"/>
      <c r="EB19" s="126"/>
      <c r="EC19" s="126"/>
      <c r="ED19" s="126"/>
      <c r="EE19" s="126"/>
      <c r="EF19" s="126"/>
      <c r="EG19" s="126"/>
      <c r="EH19" s="126"/>
      <c r="EI19" s="126"/>
      <c r="EJ19" s="126"/>
      <c r="EK19" s="126"/>
      <c r="EL19" s="126"/>
      <c r="EM19" s="126"/>
      <c r="EN19" s="126"/>
      <c r="EO19" s="126"/>
      <c r="EP19" s="126"/>
      <c r="EQ19" s="126"/>
      <c r="ER19" s="126"/>
      <c r="ES19" s="126"/>
      <c r="ET19" s="126"/>
      <c r="EU19" s="126"/>
      <c r="EV19" s="126"/>
      <c r="EW19" s="126"/>
      <c r="EX19" s="126"/>
      <c r="EY19" s="126"/>
      <c r="EZ19" s="126"/>
      <c r="FA19" s="126"/>
      <c r="FB19" s="126"/>
      <c r="FC19" s="126"/>
      <c r="FD19" s="126"/>
      <c r="FE19" s="126"/>
      <c r="FF19" s="126"/>
      <c r="FG19" s="126"/>
      <c r="FH19" s="126"/>
      <c r="FI19" s="126"/>
      <c r="FJ19" s="126"/>
      <c r="FK19" s="126"/>
      <c r="FL19" s="126"/>
      <c r="FM19" s="126"/>
      <c r="FN19" s="126"/>
      <c r="FO19" s="126"/>
      <c r="FP19" s="126"/>
      <c r="FQ19" s="126"/>
      <c r="FR19" s="126"/>
      <c r="FS19" s="126"/>
      <c r="FT19" s="126"/>
      <c r="FU19" s="126"/>
      <c r="FV19" s="126"/>
      <c r="FW19" s="126"/>
      <c r="FX19" s="126"/>
      <c r="FY19" s="126"/>
      <c r="FZ19" s="126"/>
      <c r="GA19" s="126"/>
      <c r="GB19" s="126"/>
      <c r="GC19" s="126"/>
      <c r="GD19" s="126"/>
      <c r="GE19" s="126"/>
      <c r="GF19" s="126"/>
      <c r="GG19" s="126"/>
      <c r="GH19" s="126"/>
      <c r="GI19" s="126"/>
      <c r="GJ19" s="126"/>
      <c r="GK19" s="126"/>
      <c r="GL19" s="126"/>
      <c r="GM19" s="126"/>
      <c r="GN19" s="126"/>
      <c r="GO19" s="126"/>
      <c r="GP19" s="126"/>
      <c r="GQ19" s="126"/>
      <c r="GR19" s="126"/>
      <c r="GS19" s="126"/>
      <c r="GT19" s="126"/>
      <c r="GU19" s="126"/>
      <c r="GV19" s="126"/>
      <c r="GW19" s="126"/>
      <c r="GX19" s="126"/>
      <c r="GY19" s="126"/>
      <c r="GZ19" s="126"/>
      <c r="HA19" s="126"/>
      <c r="HB19" s="126"/>
      <c r="HC19" s="126"/>
      <c r="HD19" s="126"/>
      <c r="HE19" s="126"/>
      <c r="HF19" s="126"/>
      <c r="HG19" s="126"/>
      <c r="HH19" s="126"/>
      <c r="HI19" s="126"/>
      <c r="HJ19" s="126"/>
      <c r="HK19" s="126"/>
      <c r="HL19" s="126"/>
      <c r="HM19" s="126"/>
      <c r="HN19" s="126"/>
      <c r="HO19" s="126"/>
      <c r="HP19" s="126"/>
      <c r="HQ19" s="126"/>
      <c r="HR19" s="126"/>
      <c r="HS19" s="126"/>
      <c r="HT19" s="126"/>
      <c r="HU19" s="126"/>
      <c r="HV19" s="126"/>
      <c r="HW19" s="126"/>
      <c r="HX19" s="126"/>
      <c r="HY19" s="126"/>
      <c r="HZ19" s="126"/>
      <c r="IA19" s="126"/>
      <c r="IB19" s="126"/>
      <c r="IC19" s="126"/>
      <c r="ID19" s="126"/>
      <c r="IE19" s="126"/>
      <c r="IF19" s="126"/>
      <c r="IG19" s="126"/>
      <c r="IH19" s="126"/>
      <c r="II19" s="126"/>
      <c r="IJ19" s="126"/>
      <c r="IK19" s="126"/>
      <c r="IL19" s="126"/>
      <c r="IM19" s="126"/>
      <c r="IN19" s="126"/>
      <c r="IO19" s="126"/>
      <c r="IP19" s="126"/>
      <c r="IQ19" s="126"/>
      <c r="IR19" s="126"/>
      <c r="IS19" s="126"/>
      <c r="IT19" s="126"/>
      <c r="IU19" s="126"/>
      <c r="IV19" s="126"/>
    </row>
    <row r="20" spans="1:256" ht="17.25">
      <c r="A20" s="117"/>
      <c r="B20" s="121"/>
      <c r="C20" s="120"/>
      <c r="D20" s="117"/>
      <c r="E20" s="117"/>
      <c r="F20" s="115"/>
      <c r="G20" s="117"/>
      <c r="H20" s="123"/>
      <c r="I20" s="117"/>
      <c r="J20" s="125"/>
      <c r="K20" s="125"/>
      <c r="L20" s="125"/>
      <c r="M20" s="125"/>
      <c r="N20" s="125"/>
      <c r="O20" s="108"/>
      <c r="P20" s="108"/>
      <c r="Q20" s="108"/>
      <c r="R20" s="108"/>
    </row>
    <row r="21" spans="1:256" ht="17.25">
      <c r="A21" s="117"/>
      <c r="B21" s="121" t="s">
        <v>136</v>
      </c>
      <c r="C21" s="110" t="s">
        <v>135</v>
      </c>
      <c r="D21" s="117"/>
      <c r="E21" s="117"/>
      <c r="F21" s="117"/>
      <c r="G21" s="117"/>
      <c r="H21" s="119" t="s">
        <v>123</v>
      </c>
      <c r="I21" s="117"/>
      <c r="J21" s="114"/>
      <c r="K21" s="125"/>
      <c r="L21" s="125"/>
      <c r="M21" s="125"/>
      <c r="N21" s="125"/>
      <c r="O21" s="108"/>
      <c r="P21" s="108"/>
      <c r="Q21" s="108"/>
      <c r="R21" s="108"/>
    </row>
    <row r="22" spans="1:256" ht="17.25">
      <c r="A22" s="117"/>
      <c r="B22" s="121"/>
      <c r="C22" s="120"/>
      <c r="D22" s="117"/>
      <c r="E22" s="117"/>
      <c r="F22" s="117"/>
      <c r="G22" s="117"/>
      <c r="H22" s="123"/>
      <c r="I22" s="122"/>
      <c r="J22" s="114"/>
      <c r="K22" s="109"/>
      <c r="L22" s="109"/>
      <c r="M22" s="109"/>
      <c r="N22" s="109"/>
      <c r="O22" s="113"/>
      <c r="P22" s="113"/>
      <c r="Q22" s="112"/>
      <c r="R22" s="112"/>
    </row>
    <row r="23" spans="1:256" ht="17.25">
      <c r="A23" s="117"/>
      <c r="B23" s="121" t="s">
        <v>134</v>
      </c>
      <c r="C23" s="120" t="s">
        <v>133</v>
      </c>
      <c r="D23" s="117"/>
      <c r="E23" s="117"/>
      <c r="F23" s="117"/>
      <c r="G23" s="117"/>
      <c r="H23" s="119" t="s">
        <v>123</v>
      </c>
      <c r="I23" s="122"/>
      <c r="J23" s="114"/>
      <c r="K23" s="109"/>
      <c r="L23" s="109"/>
      <c r="M23" s="109"/>
      <c r="N23" s="109"/>
      <c r="O23" s="113"/>
      <c r="P23" s="113"/>
      <c r="Q23" s="112"/>
      <c r="R23" s="112"/>
    </row>
    <row r="24" spans="1:256" ht="17.25">
      <c r="A24" s="117"/>
      <c r="B24" s="121"/>
      <c r="C24" s="120"/>
      <c r="D24" s="117"/>
      <c r="E24" s="117"/>
      <c r="F24" s="117"/>
      <c r="G24" s="117"/>
      <c r="H24" s="123"/>
      <c r="I24" s="122"/>
      <c r="J24" s="114"/>
      <c r="K24" s="109"/>
      <c r="L24" s="109"/>
      <c r="M24" s="109"/>
      <c r="N24" s="109"/>
      <c r="O24" s="113"/>
      <c r="P24" s="113"/>
      <c r="Q24" s="112"/>
      <c r="R24" s="112"/>
    </row>
    <row r="25" spans="1:256" ht="17.25">
      <c r="A25" s="117"/>
      <c r="B25" s="121" t="s">
        <v>132</v>
      </c>
      <c r="C25" s="110" t="s">
        <v>152</v>
      </c>
      <c r="D25" s="124"/>
      <c r="E25" s="115"/>
      <c r="F25" s="115"/>
      <c r="G25" s="115"/>
      <c r="H25" s="119" t="s">
        <v>123</v>
      </c>
      <c r="I25" s="117"/>
      <c r="J25" s="114"/>
      <c r="K25" s="109"/>
      <c r="L25" s="109"/>
      <c r="M25" s="109"/>
      <c r="N25" s="109"/>
      <c r="O25" s="113"/>
      <c r="P25" s="113"/>
      <c r="Q25" s="112"/>
      <c r="R25" s="112"/>
    </row>
    <row r="26" spans="1:256" ht="17.25">
      <c r="A26" s="117"/>
      <c r="B26" s="121"/>
      <c r="C26" s="110"/>
      <c r="D26" s="124"/>
      <c r="E26" s="115"/>
      <c r="F26" s="115"/>
      <c r="G26" s="115"/>
      <c r="H26" s="119"/>
      <c r="I26" s="122"/>
      <c r="J26" s="114"/>
      <c r="K26" s="109"/>
      <c r="L26" s="109"/>
      <c r="M26" s="109"/>
      <c r="N26" s="109"/>
      <c r="O26" s="113"/>
      <c r="P26" s="113"/>
      <c r="Q26" s="112"/>
      <c r="R26" s="112"/>
    </row>
    <row r="27" spans="1:256" ht="17.25">
      <c r="A27" s="117"/>
      <c r="B27" s="121" t="s">
        <v>131</v>
      </c>
      <c r="C27" s="120" t="s">
        <v>130</v>
      </c>
      <c r="D27" s="122"/>
      <c r="E27" s="122"/>
      <c r="F27" s="122"/>
      <c r="G27" s="122"/>
      <c r="H27" s="119" t="s">
        <v>123</v>
      </c>
      <c r="I27" s="117"/>
      <c r="J27" s="114"/>
      <c r="K27" s="109"/>
      <c r="L27" s="109"/>
      <c r="M27" s="109"/>
      <c r="N27" s="109"/>
      <c r="O27" s="113"/>
      <c r="P27" s="113"/>
      <c r="Q27" s="112"/>
      <c r="R27" s="112"/>
    </row>
    <row r="28" spans="1:256" ht="17.25">
      <c r="A28" s="117"/>
      <c r="B28" s="121"/>
      <c r="D28" s="117"/>
      <c r="E28" s="117"/>
      <c r="F28" s="117"/>
      <c r="G28" s="117"/>
      <c r="H28" s="123"/>
      <c r="I28" s="122"/>
      <c r="J28" s="114"/>
      <c r="K28" s="109"/>
      <c r="L28" s="109"/>
      <c r="M28" s="109"/>
      <c r="N28" s="109"/>
      <c r="O28" s="113"/>
      <c r="P28" s="113"/>
      <c r="Q28" s="112"/>
      <c r="R28" s="112"/>
    </row>
    <row r="29" spans="1:256" ht="17.25">
      <c r="A29" s="117"/>
      <c r="B29" s="121" t="s">
        <v>129</v>
      </c>
      <c r="C29" s="110" t="s">
        <v>128</v>
      </c>
      <c r="D29" s="124"/>
      <c r="E29" s="115"/>
      <c r="F29" s="115"/>
      <c r="G29" s="115"/>
      <c r="H29" s="119" t="s">
        <v>123</v>
      </c>
      <c r="I29" s="117"/>
      <c r="J29" s="114"/>
      <c r="K29" s="109"/>
      <c r="L29" s="109"/>
      <c r="M29" s="109"/>
      <c r="N29" s="109"/>
      <c r="O29" s="113"/>
      <c r="P29" s="113"/>
      <c r="Q29" s="112"/>
      <c r="R29" s="112"/>
    </row>
    <row r="30" spans="1:256" ht="17.25">
      <c r="A30" s="117"/>
      <c r="B30" s="121"/>
      <c r="C30" s="110"/>
      <c r="D30" s="124"/>
      <c r="E30" s="115"/>
      <c r="F30" s="115"/>
      <c r="G30" s="115"/>
      <c r="H30" s="119"/>
      <c r="I30" s="117"/>
      <c r="J30" s="114"/>
      <c r="K30" s="109"/>
      <c r="L30" s="109"/>
      <c r="M30" s="109"/>
      <c r="N30" s="109"/>
      <c r="O30" s="113"/>
      <c r="P30" s="113"/>
      <c r="Q30" s="112"/>
      <c r="R30" s="112"/>
    </row>
    <row r="31" spans="1:256" ht="17.25">
      <c r="A31" s="117"/>
      <c r="B31" s="121" t="s">
        <v>127</v>
      </c>
      <c r="C31" s="110" t="s">
        <v>126</v>
      </c>
      <c r="D31" s="124"/>
      <c r="E31" s="115"/>
      <c r="F31" s="115"/>
      <c r="G31" s="115"/>
      <c r="H31" s="119" t="s">
        <v>123</v>
      </c>
      <c r="I31" s="117"/>
      <c r="J31" s="114"/>
      <c r="K31" s="109"/>
      <c r="L31" s="109"/>
      <c r="M31" s="109"/>
      <c r="N31" s="109"/>
      <c r="O31" s="113"/>
      <c r="P31" s="113"/>
      <c r="Q31" s="112"/>
      <c r="R31" s="112"/>
    </row>
    <row r="32" spans="1:256" ht="15" customHeight="1">
      <c r="A32" s="117"/>
      <c r="B32" s="121"/>
      <c r="C32" s="110"/>
      <c r="D32" s="120"/>
      <c r="E32" s="117"/>
      <c r="F32" s="117"/>
      <c r="G32" s="117"/>
      <c r="H32" s="123"/>
      <c r="I32" s="122"/>
      <c r="J32" s="114"/>
      <c r="K32" s="109"/>
      <c r="L32" s="109"/>
      <c r="M32" s="109"/>
      <c r="N32" s="109"/>
      <c r="O32" s="113"/>
      <c r="P32" s="113"/>
      <c r="Q32" s="112"/>
      <c r="R32" s="112"/>
    </row>
    <row r="33" spans="1:246" ht="15" customHeight="1">
      <c r="A33" s="117"/>
      <c r="B33" s="121" t="s">
        <v>125</v>
      </c>
      <c r="C33" s="110" t="s">
        <v>124</v>
      </c>
      <c r="D33" s="120"/>
      <c r="E33" s="115"/>
      <c r="F33" s="115"/>
      <c r="G33" s="115"/>
      <c r="H33" s="119" t="s">
        <v>123</v>
      </c>
      <c r="I33" s="117"/>
      <c r="J33" s="114"/>
      <c r="K33" s="109"/>
      <c r="L33" s="109"/>
      <c r="M33" s="109"/>
      <c r="N33" s="109"/>
      <c r="O33" s="113"/>
      <c r="P33" s="113"/>
      <c r="Q33" s="112"/>
      <c r="R33" s="112"/>
    </row>
    <row r="34" spans="1:246" ht="15" customHeight="1">
      <c r="A34" s="117"/>
      <c r="B34" s="110"/>
      <c r="C34" s="110"/>
      <c r="D34" s="110"/>
      <c r="E34" s="110"/>
      <c r="F34" s="110"/>
      <c r="G34" s="110"/>
      <c r="H34" s="110"/>
      <c r="I34" s="115"/>
      <c r="J34" s="114"/>
      <c r="K34" s="109"/>
      <c r="L34" s="109"/>
      <c r="M34" s="109"/>
      <c r="N34" s="109"/>
      <c r="O34" s="113"/>
      <c r="P34" s="113"/>
      <c r="Q34" s="112"/>
      <c r="R34" s="112"/>
    </row>
    <row r="35" spans="1:246" s="118" customFormat="1" ht="15" customHeight="1">
      <c r="A35" s="117"/>
      <c r="B35" s="121"/>
      <c r="C35" s="110"/>
      <c r="D35" s="120"/>
      <c r="E35" s="115"/>
      <c r="F35" s="115"/>
      <c r="G35" s="115"/>
      <c r="H35" s="119"/>
      <c r="I35" s="117"/>
      <c r="J35" s="114"/>
      <c r="K35" s="108"/>
      <c r="L35" s="108"/>
      <c r="M35" s="108"/>
      <c r="N35" s="108"/>
      <c r="O35" s="113"/>
      <c r="P35" s="113"/>
      <c r="Q35" s="112"/>
      <c r="R35" s="112"/>
    </row>
    <row r="36" spans="1:246" s="118" customFormat="1" ht="15" customHeight="1">
      <c r="A36" s="117"/>
      <c r="B36" s="110"/>
      <c r="C36" s="110"/>
      <c r="D36" s="110"/>
      <c r="E36" s="110"/>
      <c r="F36" s="110"/>
      <c r="G36" s="110"/>
      <c r="H36" s="110"/>
      <c r="I36" s="115"/>
      <c r="J36" s="114"/>
      <c r="K36" s="108"/>
      <c r="L36" s="108"/>
      <c r="M36" s="108"/>
      <c r="N36" s="108"/>
      <c r="O36" s="113"/>
      <c r="P36" s="113"/>
      <c r="Q36" s="112"/>
      <c r="R36" s="112"/>
    </row>
    <row r="37" spans="1:246" ht="22.5" customHeight="1">
      <c r="A37" s="117"/>
      <c r="B37" s="116" t="s">
        <v>122</v>
      </c>
      <c r="D37" s="110" t="s">
        <v>121</v>
      </c>
      <c r="I37" s="115"/>
      <c r="J37" s="114"/>
      <c r="K37" s="109"/>
      <c r="L37" s="109"/>
      <c r="M37" s="109"/>
      <c r="N37" s="109"/>
      <c r="O37" s="113"/>
      <c r="P37" s="113"/>
      <c r="Q37" s="112"/>
      <c r="R37" s="112"/>
    </row>
    <row r="38" spans="1:246" ht="33.75" customHeight="1">
      <c r="A38" s="110"/>
      <c r="B38" s="143" t="s">
        <v>120</v>
      </c>
      <c r="C38" s="143"/>
      <c r="D38" s="139"/>
      <c r="E38" s="139"/>
      <c r="F38" s="139"/>
      <c r="G38" s="111"/>
      <c r="H38" s="111"/>
      <c r="I38" s="110"/>
    </row>
    <row r="39" spans="1:246" ht="14.25">
      <c r="A39" s="110"/>
      <c r="I39" s="110"/>
    </row>
    <row r="40" spans="1:246" ht="14.25">
      <c r="A40" s="110"/>
      <c r="I40" s="110"/>
    </row>
    <row r="42" spans="1:246" ht="30" customHeight="1"/>
    <row r="43" spans="1:246" s="107" customFormat="1" ht="30" customHeight="1">
      <c r="A43" s="109"/>
      <c r="B43" s="106"/>
      <c r="C43" s="106"/>
      <c r="D43" s="106"/>
      <c r="E43" s="106"/>
      <c r="F43" s="106"/>
      <c r="G43" s="106"/>
      <c r="H43" s="106"/>
      <c r="I43" s="108"/>
      <c r="J43" s="108"/>
      <c r="K43" s="108"/>
      <c r="L43" s="108"/>
      <c r="M43" s="108"/>
      <c r="N43" s="108"/>
      <c r="O43" s="108"/>
      <c r="P43" s="108"/>
      <c r="Q43" s="108"/>
      <c r="R43" s="108"/>
      <c r="S43" s="108"/>
      <c r="T43" s="108"/>
      <c r="U43" s="108"/>
      <c r="V43" s="108"/>
      <c r="W43" s="108"/>
      <c r="X43" s="108"/>
      <c r="Y43" s="108"/>
      <c r="Z43" s="108"/>
      <c r="AA43" s="108"/>
      <c r="AB43" s="108"/>
      <c r="AC43" s="108"/>
      <c r="AD43" s="108"/>
      <c r="AE43" s="108"/>
      <c r="AF43" s="108"/>
      <c r="AG43" s="108"/>
      <c r="AH43" s="108"/>
      <c r="AI43" s="108"/>
      <c r="AJ43" s="108"/>
      <c r="AK43" s="108"/>
      <c r="AL43" s="108"/>
      <c r="AM43" s="108"/>
      <c r="AN43" s="108"/>
      <c r="AO43" s="108"/>
      <c r="AP43" s="108"/>
      <c r="AQ43" s="108"/>
      <c r="AR43" s="108"/>
      <c r="AS43" s="108"/>
      <c r="AT43" s="108"/>
      <c r="AU43" s="108"/>
      <c r="AV43" s="108"/>
      <c r="AW43" s="108"/>
      <c r="AX43" s="108"/>
      <c r="AY43" s="108"/>
      <c r="AZ43" s="108"/>
      <c r="BA43" s="108"/>
      <c r="BB43" s="108"/>
      <c r="BC43" s="108"/>
      <c r="BD43" s="108"/>
      <c r="BE43" s="108"/>
      <c r="BF43" s="108"/>
      <c r="BG43" s="108"/>
      <c r="BH43" s="108"/>
      <c r="BI43" s="108"/>
      <c r="BJ43" s="108"/>
      <c r="BK43" s="108"/>
      <c r="BL43" s="108"/>
      <c r="BM43" s="108"/>
      <c r="BN43" s="108"/>
      <c r="BO43" s="108"/>
      <c r="BP43" s="108"/>
      <c r="BQ43" s="108"/>
      <c r="BR43" s="108"/>
      <c r="BS43" s="108"/>
      <c r="BT43" s="108"/>
      <c r="BU43" s="108"/>
      <c r="BV43" s="108"/>
      <c r="BW43" s="108"/>
      <c r="BX43" s="108"/>
      <c r="BY43" s="108"/>
      <c r="BZ43" s="108"/>
      <c r="CA43" s="108"/>
      <c r="CB43" s="108"/>
      <c r="CC43" s="108"/>
      <c r="CD43" s="108"/>
      <c r="CE43" s="108"/>
      <c r="CF43" s="108"/>
      <c r="CG43" s="108"/>
      <c r="CH43" s="108"/>
      <c r="CI43" s="108"/>
      <c r="CJ43" s="108"/>
      <c r="CK43" s="108"/>
      <c r="CL43" s="108"/>
      <c r="CM43" s="108"/>
      <c r="CN43" s="108"/>
      <c r="CO43" s="108"/>
      <c r="CP43" s="108"/>
      <c r="CQ43" s="108"/>
      <c r="CR43" s="108"/>
      <c r="CS43" s="108"/>
      <c r="CT43" s="108"/>
      <c r="CU43" s="108"/>
      <c r="CV43" s="108"/>
      <c r="CW43" s="108"/>
      <c r="CX43" s="108"/>
      <c r="CY43" s="108"/>
      <c r="CZ43" s="108"/>
      <c r="DA43" s="108"/>
      <c r="DB43" s="108"/>
      <c r="DC43" s="108"/>
      <c r="DD43" s="108"/>
      <c r="DE43" s="108"/>
      <c r="DF43" s="108"/>
      <c r="DG43" s="108"/>
      <c r="DH43" s="108"/>
      <c r="DI43" s="108"/>
      <c r="DJ43" s="108"/>
      <c r="DK43" s="108"/>
      <c r="DL43" s="108"/>
      <c r="DM43" s="108"/>
      <c r="DN43" s="108"/>
      <c r="DO43" s="108"/>
      <c r="DP43" s="108"/>
      <c r="DQ43" s="108"/>
      <c r="DR43" s="108"/>
      <c r="DS43" s="108"/>
      <c r="DT43" s="108"/>
      <c r="DU43" s="108"/>
      <c r="DV43" s="108"/>
      <c r="DW43" s="108"/>
      <c r="DX43" s="108"/>
      <c r="DY43" s="108"/>
      <c r="DZ43" s="108"/>
      <c r="EA43" s="108"/>
      <c r="EB43" s="108"/>
      <c r="EC43" s="108"/>
      <c r="ED43" s="108"/>
      <c r="EE43" s="108"/>
      <c r="EF43" s="108"/>
      <c r="EG43" s="108"/>
      <c r="EH43" s="108"/>
      <c r="EI43" s="108"/>
      <c r="EJ43" s="108"/>
      <c r="EK43" s="108"/>
      <c r="EL43" s="108"/>
      <c r="EM43" s="108"/>
      <c r="EN43" s="108"/>
      <c r="EO43" s="108"/>
      <c r="EP43" s="108"/>
      <c r="EQ43" s="108"/>
      <c r="ER43" s="108"/>
      <c r="ES43" s="108"/>
      <c r="ET43" s="108"/>
      <c r="EU43" s="108"/>
      <c r="EV43" s="108"/>
      <c r="EW43" s="108"/>
      <c r="EX43" s="108"/>
      <c r="EY43" s="108"/>
      <c r="EZ43" s="108"/>
      <c r="FA43" s="108"/>
      <c r="FB43" s="108"/>
      <c r="FC43" s="108"/>
      <c r="FD43" s="108"/>
      <c r="FE43" s="108"/>
      <c r="FF43" s="108"/>
      <c r="FG43" s="108"/>
      <c r="FH43" s="108"/>
      <c r="FI43" s="108"/>
      <c r="FJ43" s="108"/>
      <c r="FK43" s="108"/>
      <c r="FL43" s="108"/>
      <c r="FM43" s="108"/>
      <c r="FN43" s="108"/>
      <c r="FO43" s="108"/>
      <c r="FP43" s="108"/>
      <c r="FQ43" s="108"/>
      <c r="FR43" s="108"/>
      <c r="FS43" s="108"/>
      <c r="FT43" s="108"/>
      <c r="FU43" s="108"/>
      <c r="FV43" s="108"/>
      <c r="FW43" s="108"/>
      <c r="FX43" s="108"/>
      <c r="FY43" s="108"/>
      <c r="FZ43" s="108"/>
      <c r="GA43" s="108"/>
      <c r="GB43" s="108"/>
      <c r="GC43" s="108"/>
      <c r="GD43" s="108"/>
      <c r="GE43" s="108"/>
      <c r="GF43" s="108"/>
      <c r="GG43" s="108"/>
      <c r="GH43" s="108"/>
      <c r="GI43" s="108"/>
      <c r="GJ43" s="108"/>
      <c r="GK43" s="108"/>
      <c r="GL43" s="108"/>
      <c r="GM43" s="108"/>
      <c r="GN43" s="108"/>
      <c r="GO43" s="108"/>
      <c r="GP43" s="108"/>
      <c r="GQ43" s="108"/>
      <c r="GR43" s="108"/>
      <c r="GS43" s="108"/>
      <c r="GT43" s="108"/>
      <c r="GU43" s="108"/>
      <c r="GV43" s="108"/>
      <c r="GW43" s="108"/>
      <c r="GX43" s="108"/>
      <c r="GY43" s="108"/>
      <c r="GZ43" s="108"/>
      <c r="HA43" s="108"/>
      <c r="HB43" s="108"/>
      <c r="HC43" s="108"/>
      <c r="HD43" s="108"/>
      <c r="HE43" s="108"/>
      <c r="HF43" s="108"/>
      <c r="HG43" s="108"/>
      <c r="HH43" s="108"/>
      <c r="HI43" s="108"/>
      <c r="HJ43" s="108"/>
      <c r="HK43" s="108"/>
      <c r="HL43" s="108"/>
      <c r="HM43" s="108"/>
      <c r="HN43" s="108"/>
      <c r="HO43" s="108"/>
      <c r="HP43" s="108"/>
      <c r="HQ43" s="108"/>
      <c r="HR43" s="108"/>
      <c r="HS43" s="108"/>
      <c r="HT43" s="108"/>
      <c r="HU43" s="108"/>
      <c r="HV43" s="108"/>
      <c r="HW43" s="108"/>
      <c r="HX43" s="108"/>
      <c r="HY43" s="108"/>
      <c r="HZ43" s="108"/>
      <c r="IA43" s="108"/>
      <c r="IB43" s="108"/>
      <c r="IC43" s="108"/>
      <c r="ID43" s="108"/>
      <c r="IE43" s="108"/>
      <c r="IF43" s="108"/>
      <c r="IG43" s="108"/>
      <c r="IH43" s="108"/>
      <c r="II43" s="108"/>
      <c r="IJ43" s="108"/>
      <c r="IK43" s="108"/>
      <c r="IL43" s="108"/>
    </row>
  </sheetData>
  <mergeCells count="3">
    <mergeCell ref="D38:F38"/>
    <mergeCell ref="B3:H3"/>
    <mergeCell ref="B38:C38"/>
  </mergeCells>
  <phoneticPr fontId="8"/>
  <pageMargins left="0.70866141732283472" right="0.70866141732283472" top="0.55118110236220474" bottom="0.55118110236220474"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4"/>
  <sheetViews>
    <sheetView zoomScaleNormal="100" workbookViewId="0">
      <selection activeCell="K7" sqref="K7"/>
    </sheetView>
  </sheetViews>
  <sheetFormatPr defaultRowHeight="13.5"/>
  <cols>
    <col min="1" max="1" width="20" style="1" customWidth="1"/>
    <col min="2" max="2" width="16.875" style="1" customWidth="1"/>
    <col min="3" max="3" width="3.625" style="1" customWidth="1"/>
    <col min="4" max="4" width="13.25" style="1" customWidth="1"/>
    <col min="5" max="6" width="16.875" style="1" customWidth="1"/>
    <col min="7" max="10" width="6.75" style="1" customWidth="1"/>
    <col min="11" max="11" width="19" style="1" customWidth="1"/>
    <col min="12" max="16384" width="9" style="1"/>
  </cols>
  <sheetData>
    <row r="1" spans="1:11" ht="20.25" customHeight="1">
      <c r="A1" s="17" t="s">
        <v>15</v>
      </c>
      <c r="B1" s="2"/>
      <c r="C1" s="2"/>
      <c r="D1"/>
      <c r="E1"/>
      <c r="F1"/>
      <c r="G1"/>
      <c r="H1"/>
      <c r="I1"/>
      <c r="J1"/>
      <c r="K1" s="3" t="s">
        <v>0</v>
      </c>
    </row>
    <row r="2" spans="1:11" ht="9.75" customHeight="1">
      <c r="A2"/>
      <c r="B2"/>
      <c r="C2"/>
      <c r="D2"/>
      <c r="E2"/>
      <c r="F2"/>
      <c r="G2"/>
      <c r="H2"/>
      <c r="I2"/>
      <c r="J2"/>
      <c r="K2"/>
    </row>
    <row r="3" spans="1:11" ht="14.25">
      <c r="A3" s="4" t="s">
        <v>1</v>
      </c>
      <c r="B3" s="4"/>
      <c r="C3" s="4"/>
      <c r="D3" s="5"/>
      <c r="E3" s="5"/>
      <c r="F3"/>
      <c r="G3"/>
      <c r="H3" s="18" t="s">
        <v>16</v>
      </c>
      <c r="I3" s="144" t="s">
        <v>153</v>
      </c>
      <c r="J3" s="145"/>
      <c r="K3" s="145"/>
    </row>
    <row r="4" spans="1:11" ht="6.75" customHeight="1">
      <c r="A4"/>
      <c r="B4"/>
      <c r="C4"/>
      <c r="D4"/>
      <c r="E4"/>
      <c r="F4"/>
      <c r="G4"/>
      <c r="H4"/>
      <c r="I4"/>
      <c r="J4"/>
      <c r="K4"/>
    </row>
    <row r="5" spans="1:11" ht="18" customHeight="1">
      <c r="A5" s="6" t="s">
        <v>2</v>
      </c>
      <c r="B5" s="6" t="s">
        <v>3</v>
      </c>
      <c r="C5" s="7"/>
      <c r="D5" s="8" t="s">
        <v>4</v>
      </c>
      <c r="E5" s="9" t="s">
        <v>5</v>
      </c>
      <c r="F5" s="6" t="s">
        <v>6</v>
      </c>
      <c r="G5" s="146" t="s">
        <v>7</v>
      </c>
      <c r="H5" s="147"/>
      <c r="I5" s="147"/>
      <c r="J5" s="148"/>
      <c r="K5" s="6" t="s">
        <v>8</v>
      </c>
    </row>
    <row r="6" spans="1:11" ht="28.5" customHeight="1">
      <c r="A6" s="11"/>
      <c r="B6" s="12" t="s">
        <v>9</v>
      </c>
      <c r="C6" s="13"/>
      <c r="D6" s="10"/>
      <c r="E6" s="10"/>
      <c r="F6" s="12" t="s">
        <v>9</v>
      </c>
      <c r="G6" s="14" t="s">
        <v>10</v>
      </c>
      <c r="H6" s="15" t="s">
        <v>11</v>
      </c>
      <c r="I6" s="15" t="s">
        <v>12</v>
      </c>
      <c r="J6" s="16" t="s">
        <v>13</v>
      </c>
      <c r="K6" s="11"/>
    </row>
    <row r="7" spans="1:11" ht="28.5" customHeight="1">
      <c r="A7" s="11"/>
      <c r="B7" s="12" t="s">
        <v>9</v>
      </c>
      <c r="C7" s="13"/>
      <c r="D7" s="10"/>
      <c r="E7" s="10"/>
      <c r="F7" s="12" t="s">
        <v>9</v>
      </c>
      <c r="G7" s="14" t="s">
        <v>10</v>
      </c>
      <c r="H7" s="15" t="s">
        <v>11</v>
      </c>
      <c r="I7" s="15" t="s">
        <v>12</v>
      </c>
      <c r="J7" s="16" t="s">
        <v>13</v>
      </c>
      <c r="K7" s="11"/>
    </row>
    <row r="8" spans="1:11" ht="28.5" customHeight="1">
      <c r="A8" s="11"/>
      <c r="B8" s="12" t="s">
        <v>9</v>
      </c>
      <c r="C8" s="13"/>
      <c r="D8" s="10"/>
      <c r="E8" s="10"/>
      <c r="F8" s="12" t="s">
        <v>9</v>
      </c>
      <c r="G8" s="14" t="s">
        <v>10</v>
      </c>
      <c r="H8" s="15" t="s">
        <v>11</v>
      </c>
      <c r="I8" s="15" t="s">
        <v>12</v>
      </c>
      <c r="J8" s="16" t="s">
        <v>13</v>
      </c>
      <c r="K8" s="11"/>
    </row>
    <row r="9" spans="1:11" ht="28.5" customHeight="1">
      <c r="A9" s="11"/>
      <c r="B9" s="12" t="s">
        <v>9</v>
      </c>
      <c r="C9" s="13"/>
      <c r="D9" s="10"/>
      <c r="E9" s="10"/>
      <c r="F9" s="12" t="s">
        <v>9</v>
      </c>
      <c r="G9" s="14" t="s">
        <v>10</v>
      </c>
      <c r="H9" s="15" t="s">
        <v>11</v>
      </c>
      <c r="I9" s="15" t="s">
        <v>12</v>
      </c>
      <c r="J9" s="16" t="s">
        <v>13</v>
      </c>
      <c r="K9" s="11"/>
    </row>
    <row r="10" spans="1:11" ht="28.5" customHeight="1">
      <c r="A10" s="11"/>
      <c r="B10" s="12" t="s">
        <v>9</v>
      </c>
      <c r="C10" s="13"/>
      <c r="D10" s="10"/>
      <c r="E10" s="10"/>
      <c r="F10" s="12" t="s">
        <v>9</v>
      </c>
      <c r="G10" s="14" t="s">
        <v>10</v>
      </c>
      <c r="H10" s="15" t="s">
        <v>11</v>
      </c>
      <c r="I10" s="15" t="s">
        <v>12</v>
      </c>
      <c r="J10" s="16" t="s">
        <v>13</v>
      </c>
      <c r="K10" s="11"/>
    </row>
    <row r="11" spans="1:11" ht="28.5" customHeight="1">
      <c r="A11" s="11"/>
      <c r="B11" s="12" t="s">
        <v>9</v>
      </c>
      <c r="C11" s="13"/>
      <c r="D11" s="10"/>
      <c r="E11" s="10"/>
      <c r="F11" s="12" t="s">
        <v>9</v>
      </c>
      <c r="G11" s="14" t="s">
        <v>10</v>
      </c>
      <c r="H11" s="15" t="s">
        <v>11</v>
      </c>
      <c r="I11" s="15" t="s">
        <v>12</v>
      </c>
      <c r="J11" s="16" t="s">
        <v>13</v>
      </c>
      <c r="K11" s="11"/>
    </row>
    <row r="12" spans="1:11" ht="28.5" customHeight="1">
      <c r="A12" s="11"/>
      <c r="B12" s="12" t="s">
        <v>9</v>
      </c>
      <c r="C12" s="13"/>
      <c r="D12" s="10"/>
      <c r="E12" s="10"/>
      <c r="F12" s="12" t="s">
        <v>9</v>
      </c>
      <c r="G12" s="14" t="s">
        <v>10</v>
      </c>
      <c r="H12" s="15" t="s">
        <v>11</v>
      </c>
      <c r="I12" s="15" t="s">
        <v>12</v>
      </c>
      <c r="J12" s="16" t="s">
        <v>13</v>
      </c>
      <c r="K12" s="11"/>
    </row>
    <row r="13" spans="1:11" ht="28.5" customHeight="1">
      <c r="A13" s="11"/>
      <c r="B13" s="12" t="s">
        <v>9</v>
      </c>
      <c r="C13" s="13"/>
      <c r="D13" s="10"/>
      <c r="E13" s="10"/>
      <c r="F13" s="12" t="s">
        <v>9</v>
      </c>
      <c r="G13" s="14" t="s">
        <v>10</v>
      </c>
      <c r="H13" s="15" t="s">
        <v>11</v>
      </c>
      <c r="I13" s="15" t="s">
        <v>12</v>
      </c>
      <c r="J13" s="16" t="s">
        <v>13</v>
      </c>
      <c r="K13" s="11"/>
    </row>
    <row r="14" spans="1:11" ht="28.5" customHeight="1">
      <c r="A14" s="11"/>
      <c r="B14" s="12" t="s">
        <v>9</v>
      </c>
      <c r="C14" s="13"/>
      <c r="D14" s="10"/>
      <c r="E14" s="10"/>
      <c r="F14" s="12" t="s">
        <v>9</v>
      </c>
      <c r="G14" s="14" t="s">
        <v>10</v>
      </c>
      <c r="H14" s="15" t="s">
        <v>11</v>
      </c>
      <c r="I14" s="15" t="s">
        <v>12</v>
      </c>
      <c r="J14" s="16" t="s">
        <v>13</v>
      </c>
      <c r="K14" s="11"/>
    </row>
    <row r="15" spans="1:11" ht="28.5" customHeight="1">
      <c r="A15" s="11"/>
      <c r="B15" s="12" t="s">
        <v>9</v>
      </c>
      <c r="C15" s="13"/>
      <c r="D15" s="10"/>
      <c r="E15" s="10"/>
      <c r="F15" s="12" t="s">
        <v>9</v>
      </c>
      <c r="G15" s="14" t="s">
        <v>10</v>
      </c>
      <c r="H15" s="15" t="s">
        <v>11</v>
      </c>
      <c r="I15" s="15" t="s">
        <v>12</v>
      </c>
      <c r="J15" s="16" t="s">
        <v>13</v>
      </c>
      <c r="K15" s="11"/>
    </row>
    <row r="16" spans="1:11" ht="28.5" customHeight="1">
      <c r="A16" s="11"/>
      <c r="B16" s="12" t="s">
        <v>9</v>
      </c>
      <c r="C16" s="13"/>
      <c r="D16" s="10"/>
      <c r="E16" s="10"/>
      <c r="F16" s="12" t="s">
        <v>9</v>
      </c>
      <c r="G16" s="14" t="s">
        <v>10</v>
      </c>
      <c r="H16" s="15" t="s">
        <v>11</v>
      </c>
      <c r="I16" s="15" t="s">
        <v>12</v>
      </c>
      <c r="J16" s="16" t="s">
        <v>13</v>
      </c>
      <c r="K16" s="11"/>
    </row>
    <row r="17" spans="1:11" ht="28.5" customHeight="1">
      <c r="A17" s="11"/>
      <c r="B17" s="12" t="s">
        <v>9</v>
      </c>
      <c r="C17" s="13"/>
      <c r="D17" s="10"/>
      <c r="E17" s="10"/>
      <c r="F17" s="12" t="s">
        <v>9</v>
      </c>
      <c r="G17" s="14" t="s">
        <v>10</v>
      </c>
      <c r="H17" s="15" t="s">
        <v>11</v>
      </c>
      <c r="I17" s="15" t="s">
        <v>12</v>
      </c>
      <c r="J17" s="16" t="s">
        <v>13</v>
      </c>
      <c r="K17" s="11"/>
    </row>
    <row r="18" spans="1:11" ht="28.5" customHeight="1">
      <c r="A18" s="11"/>
      <c r="B18" s="12" t="s">
        <v>9</v>
      </c>
      <c r="C18" s="13"/>
      <c r="D18" s="10"/>
      <c r="E18" s="10"/>
      <c r="F18" s="12" t="s">
        <v>9</v>
      </c>
      <c r="G18" s="14" t="s">
        <v>10</v>
      </c>
      <c r="H18" s="15" t="s">
        <v>11</v>
      </c>
      <c r="I18" s="15" t="s">
        <v>12</v>
      </c>
      <c r="J18" s="16" t="s">
        <v>13</v>
      </c>
      <c r="K18" s="11"/>
    </row>
    <row r="19" spans="1:11" ht="28.5" customHeight="1">
      <c r="A19" s="11"/>
      <c r="B19" s="12" t="s">
        <v>9</v>
      </c>
      <c r="C19" s="13"/>
      <c r="D19" s="10"/>
      <c r="E19" s="10"/>
      <c r="F19" s="12" t="s">
        <v>9</v>
      </c>
      <c r="G19" s="14" t="s">
        <v>10</v>
      </c>
      <c r="H19" s="15" t="s">
        <v>11</v>
      </c>
      <c r="I19" s="15" t="s">
        <v>12</v>
      </c>
      <c r="J19" s="16" t="s">
        <v>13</v>
      </c>
      <c r="K19" s="11"/>
    </row>
    <row r="20" spans="1:11" ht="28.5" customHeight="1">
      <c r="A20" s="11"/>
      <c r="B20" s="12" t="s">
        <v>9</v>
      </c>
      <c r="C20" s="13"/>
      <c r="D20" s="10"/>
      <c r="E20" s="10"/>
      <c r="F20" s="12" t="s">
        <v>9</v>
      </c>
      <c r="G20" s="14" t="s">
        <v>10</v>
      </c>
      <c r="H20" s="15" t="s">
        <v>11</v>
      </c>
      <c r="I20" s="15" t="s">
        <v>12</v>
      </c>
      <c r="J20" s="16" t="s">
        <v>13</v>
      </c>
      <c r="K20" s="11"/>
    </row>
    <row r="21" spans="1:11" ht="15" customHeight="1">
      <c r="A21" s="19" t="s">
        <v>18</v>
      </c>
    </row>
    <row r="22" spans="1:11" ht="15" customHeight="1">
      <c r="A22" s="19" t="s">
        <v>17</v>
      </c>
    </row>
    <row r="23" spans="1:11" ht="15" customHeight="1">
      <c r="A23" s="19" t="s">
        <v>14</v>
      </c>
    </row>
    <row r="24" spans="1:11" ht="15" customHeight="1">
      <c r="A24" s="19" t="s">
        <v>19</v>
      </c>
    </row>
  </sheetData>
  <sheetProtection selectLockedCells="1" selectUnlockedCells="1"/>
  <mergeCells count="2">
    <mergeCell ref="I3:K3"/>
    <mergeCell ref="G5:J5"/>
  </mergeCells>
  <phoneticPr fontId="8"/>
  <pageMargins left="0.85972222222222228" right="0.55972222222222223" top="0.60972222222222228" bottom="0.52986111111111112" header="0.51180555555555551" footer="0.51180555555555551"/>
  <pageSetup paperSize="9" firstPageNumber="0"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FEB6E-BFA6-49A1-90A7-881ED27C6650}">
  <dimension ref="B1:BF57"/>
  <sheetViews>
    <sheetView showGridLines="0" view="pageBreakPreview" zoomScale="55" zoomScaleNormal="55" zoomScaleSheetLayoutView="55" workbookViewId="0">
      <selection activeCell="S4" sqref="S4"/>
    </sheetView>
  </sheetViews>
  <sheetFormatPr defaultColWidth="4.5" defaultRowHeight="20.25" customHeight="1"/>
  <cols>
    <col min="1" max="1" width="1.375" style="36" customWidth="1"/>
    <col min="2" max="56" width="5.625" style="36" customWidth="1"/>
    <col min="57" max="16384" width="4.5" style="36"/>
  </cols>
  <sheetData>
    <row r="1" spans="2:57" s="82" customFormat="1" ht="20.25" customHeight="1">
      <c r="C1" s="105" t="s">
        <v>51</v>
      </c>
      <c r="D1" s="105"/>
      <c r="G1" s="104" t="s">
        <v>52</v>
      </c>
      <c r="J1" s="105"/>
      <c r="K1" s="105"/>
      <c r="L1" s="105"/>
      <c r="M1" s="105"/>
      <c r="AK1" s="81" t="s">
        <v>53</v>
      </c>
      <c r="AL1" s="81" t="s">
        <v>54</v>
      </c>
      <c r="AM1" s="175" t="s">
        <v>55</v>
      </c>
      <c r="AN1" s="175"/>
      <c r="AO1" s="175"/>
      <c r="AP1" s="175"/>
      <c r="AQ1" s="175"/>
      <c r="AR1" s="175"/>
      <c r="AS1" s="175"/>
      <c r="AT1" s="175"/>
      <c r="AU1" s="175"/>
      <c r="AV1" s="175"/>
      <c r="AW1" s="175"/>
      <c r="AX1" s="175"/>
      <c r="AY1" s="175"/>
      <c r="AZ1" s="175"/>
      <c r="BA1" s="175"/>
      <c r="BB1" s="98" t="s">
        <v>56</v>
      </c>
    </row>
    <row r="2" spans="2:57" s="80" customFormat="1" ht="20.25" customHeight="1">
      <c r="D2" s="104"/>
      <c r="H2" s="104"/>
      <c r="I2" s="81"/>
      <c r="J2" s="81"/>
      <c r="K2" s="81"/>
      <c r="L2" s="81"/>
      <c r="M2" s="81"/>
      <c r="T2" s="81" t="s">
        <v>57</v>
      </c>
      <c r="U2" s="177">
        <v>5</v>
      </c>
      <c r="V2" s="177"/>
      <c r="W2" s="81" t="s">
        <v>54</v>
      </c>
      <c r="X2" s="176">
        <f>IF(U2=0,"",YEAR(DATE(2018+U2,1,1)))</f>
        <v>2023</v>
      </c>
      <c r="Y2" s="176"/>
      <c r="Z2" s="80" t="s">
        <v>58</v>
      </c>
      <c r="AA2" s="80" t="s">
        <v>59</v>
      </c>
      <c r="AB2" s="177">
        <v>4</v>
      </c>
      <c r="AC2" s="177"/>
      <c r="AD2" s="80" t="s">
        <v>60</v>
      </c>
      <c r="AJ2" s="98"/>
      <c r="AK2" s="81" t="s">
        <v>61</v>
      </c>
      <c r="AL2" s="81" t="s">
        <v>54</v>
      </c>
      <c r="AM2" s="177"/>
      <c r="AN2" s="177"/>
      <c r="AO2" s="177"/>
      <c r="AP2" s="177"/>
      <c r="AQ2" s="177"/>
      <c r="AR2" s="177"/>
      <c r="AS2" s="177"/>
      <c r="AT2" s="177"/>
      <c r="AU2" s="177"/>
      <c r="AV2" s="177"/>
      <c r="AW2" s="177"/>
      <c r="AX2" s="177"/>
      <c r="AY2" s="177"/>
      <c r="AZ2" s="177"/>
      <c r="BA2" s="177"/>
      <c r="BB2" s="98" t="s">
        <v>56</v>
      </c>
      <c r="BC2" s="81"/>
      <c r="BD2" s="81"/>
      <c r="BE2" s="81"/>
    </row>
    <row r="3" spans="2:57" s="80" customFormat="1" ht="20.25" customHeight="1">
      <c r="D3" s="104"/>
      <c r="H3" s="104"/>
      <c r="I3" s="81"/>
      <c r="J3" s="81"/>
      <c r="K3" s="81"/>
      <c r="L3" s="81"/>
      <c r="M3" s="81"/>
      <c r="T3" s="103"/>
      <c r="U3" s="85"/>
      <c r="V3" s="85"/>
      <c r="W3" s="102"/>
      <c r="X3" s="85"/>
      <c r="Y3" s="85"/>
      <c r="Z3" s="86"/>
      <c r="AA3" s="86"/>
      <c r="AB3" s="85"/>
      <c r="AC3" s="85"/>
      <c r="AD3" s="99"/>
      <c r="AJ3" s="98"/>
      <c r="AK3" s="81"/>
      <c r="AL3" s="81"/>
      <c r="AM3" s="97"/>
      <c r="AN3" s="97"/>
      <c r="AO3" s="97"/>
      <c r="AP3" s="97"/>
      <c r="AQ3" s="97"/>
      <c r="AR3" s="97"/>
      <c r="AS3" s="97"/>
      <c r="AT3" s="97"/>
      <c r="AU3" s="97"/>
      <c r="AV3" s="97"/>
      <c r="AW3" s="97"/>
      <c r="AX3" s="97"/>
      <c r="AY3" s="96" t="s">
        <v>62</v>
      </c>
      <c r="AZ3" s="197" t="s">
        <v>63</v>
      </c>
      <c r="BA3" s="197"/>
      <c r="BB3" s="197"/>
      <c r="BC3" s="197"/>
      <c r="BD3" s="81"/>
      <c r="BE3" s="81"/>
    </row>
    <row r="4" spans="2:57" s="80" customFormat="1" ht="20.25" customHeight="1">
      <c r="B4" s="92"/>
      <c r="C4" s="92"/>
      <c r="D4" s="92"/>
      <c r="E4" s="92"/>
      <c r="F4" s="92"/>
      <c r="G4" s="92"/>
      <c r="H4" s="92"/>
      <c r="I4" s="92"/>
      <c r="J4" s="101"/>
      <c r="K4" s="95"/>
      <c r="L4" s="95"/>
      <c r="M4" s="95"/>
      <c r="N4" s="95"/>
      <c r="O4" s="95"/>
      <c r="P4" s="100"/>
      <c r="Q4" s="95"/>
      <c r="R4" s="95"/>
      <c r="Z4" s="86"/>
      <c r="AA4" s="86"/>
      <c r="AB4" s="85"/>
      <c r="AC4" s="85"/>
      <c r="AD4" s="99"/>
      <c r="AJ4" s="98"/>
      <c r="AK4" s="81"/>
      <c r="AL4" s="81"/>
      <c r="AM4" s="97"/>
      <c r="AN4" s="97"/>
      <c r="AO4" s="97"/>
      <c r="AP4" s="97"/>
      <c r="AQ4" s="97"/>
      <c r="AR4" s="97"/>
      <c r="AS4" s="97"/>
      <c r="AT4" s="97"/>
      <c r="AU4" s="97"/>
      <c r="AV4" s="97"/>
      <c r="AW4" s="97"/>
      <c r="AX4" s="97"/>
      <c r="AY4" s="96" t="s">
        <v>64</v>
      </c>
      <c r="AZ4" s="197" t="s">
        <v>65</v>
      </c>
      <c r="BA4" s="197"/>
      <c r="BB4" s="197"/>
      <c r="BC4" s="197"/>
      <c r="BD4" s="81"/>
      <c r="BE4" s="81"/>
    </row>
    <row r="5" spans="2:57" s="80" customFormat="1" ht="20.25" customHeight="1">
      <c r="B5" s="90"/>
      <c r="C5" s="90"/>
      <c r="D5" s="90"/>
      <c r="E5" s="90"/>
      <c r="F5" s="90"/>
      <c r="G5" s="90"/>
      <c r="H5" s="90"/>
      <c r="I5" s="90"/>
      <c r="J5" s="95"/>
      <c r="K5" s="94"/>
      <c r="L5" s="93"/>
      <c r="M5" s="93"/>
      <c r="N5" s="93"/>
      <c r="O5" s="93"/>
      <c r="P5" s="90"/>
      <c r="Q5" s="92"/>
      <c r="R5" s="92"/>
      <c r="S5" s="82"/>
      <c r="Z5" s="86"/>
      <c r="AA5" s="86"/>
      <c r="AB5" s="85"/>
      <c r="AC5" s="85"/>
      <c r="AD5" s="82"/>
      <c r="AE5" s="82"/>
      <c r="AF5" s="82"/>
      <c r="AG5" s="82"/>
      <c r="AJ5" s="82" t="s">
        <v>66</v>
      </c>
      <c r="AK5" s="82"/>
      <c r="AL5" s="82"/>
      <c r="AM5" s="82"/>
      <c r="AN5" s="82"/>
      <c r="AO5" s="82"/>
      <c r="AP5" s="82"/>
      <c r="AQ5" s="82"/>
      <c r="AR5" s="92"/>
      <c r="AS5" s="92"/>
      <c r="AT5" s="40"/>
      <c r="AU5" s="82"/>
      <c r="AV5" s="191">
        <v>40</v>
      </c>
      <c r="AW5" s="192"/>
      <c r="AX5" s="40" t="s">
        <v>67</v>
      </c>
      <c r="AY5" s="82"/>
      <c r="AZ5" s="191">
        <v>160</v>
      </c>
      <c r="BA5" s="192"/>
      <c r="BB5" s="40" t="s">
        <v>68</v>
      </c>
      <c r="BC5" s="82"/>
      <c r="BE5" s="81"/>
    </row>
    <row r="6" spans="2:57" s="80" customFormat="1" ht="20.25" customHeight="1">
      <c r="B6" s="90"/>
      <c r="C6" s="90"/>
      <c r="D6" s="90"/>
      <c r="E6" s="90"/>
      <c r="F6" s="90"/>
      <c r="G6" s="90"/>
      <c r="H6" s="90"/>
      <c r="I6" s="90"/>
      <c r="J6" s="95"/>
      <c r="K6" s="94"/>
      <c r="L6" s="93"/>
      <c r="M6" s="93"/>
      <c r="N6" s="93"/>
      <c r="O6" s="93"/>
      <c r="P6" s="90"/>
      <c r="Q6" s="92"/>
      <c r="R6" s="92"/>
      <c r="S6" s="82"/>
      <c r="Z6" s="86"/>
      <c r="AA6" s="86"/>
      <c r="AB6" s="85"/>
      <c r="AC6" s="85"/>
      <c r="AD6" s="82"/>
      <c r="AE6" s="82"/>
      <c r="AF6" s="82"/>
      <c r="AG6" s="82"/>
      <c r="AJ6" s="82"/>
      <c r="AK6" s="82"/>
      <c r="AL6" s="82"/>
      <c r="AM6" s="82"/>
      <c r="AN6" s="82"/>
      <c r="AO6" s="82"/>
      <c r="AP6" s="82"/>
      <c r="AQ6" s="82" t="s">
        <v>69</v>
      </c>
      <c r="AR6" s="82"/>
      <c r="AS6" s="83"/>
      <c r="AT6" s="83"/>
      <c r="AU6" s="83"/>
      <c r="AV6" s="82"/>
      <c r="AW6" s="82"/>
      <c r="AX6" s="84"/>
      <c r="AY6" s="82"/>
      <c r="AZ6" s="191">
        <v>100</v>
      </c>
      <c r="BA6" s="192"/>
      <c r="BB6" s="40" t="s">
        <v>70</v>
      </c>
      <c r="BC6" s="82"/>
      <c r="BE6" s="81"/>
    </row>
    <row r="7" spans="2:57" s="80" customFormat="1" ht="20.25" customHeight="1">
      <c r="B7" s="90"/>
      <c r="C7" s="90"/>
      <c r="D7" s="90"/>
      <c r="E7" s="90"/>
      <c r="F7" s="90"/>
      <c r="G7" s="90"/>
      <c r="H7" s="90"/>
      <c r="I7" s="90"/>
      <c r="J7" s="90"/>
      <c r="K7" s="91"/>
      <c r="L7" s="91"/>
      <c r="M7" s="91"/>
      <c r="N7" s="90"/>
      <c r="O7" s="89"/>
      <c r="P7" s="88"/>
      <c r="Q7" s="88"/>
      <c r="R7" s="87"/>
      <c r="S7" s="83"/>
      <c r="Z7" s="86"/>
      <c r="AA7" s="86"/>
      <c r="AB7" s="85"/>
      <c r="AC7" s="85"/>
      <c r="AD7" s="40"/>
      <c r="AE7" s="82"/>
      <c r="AF7" s="82"/>
      <c r="AG7" s="82"/>
      <c r="AL7" s="82"/>
      <c r="AM7" s="82"/>
      <c r="AN7" s="43"/>
      <c r="AO7" s="84"/>
      <c r="AP7" s="84"/>
      <c r="AQ7" s="83"/>
      <c r="AR7" s="83"/>
      <c r="AS7" s="83"/>
      <c r="AT7" s="83"/>
      <c r="AU7" s="83"/>
      <c r="AV7" s="83"/>
      <c r="AW7" s="82" t="s">
        <v>71</v>
      </c>
      <c r="AX7" s="82"/>
      <c r="AY7" s="82"/>
      <c r="AZ7" s="195">
        <f>DAY(EOMONTH(DATE(X2,AB2,1),0))</f>
        <v>30</v>
      </c>
      <c r="BA7" s="196"/>
      <c r="BB7" s="40" t="s">
        <v>72</v>
      </c>
      <c r="BE7" s="81"/>
    </row>
    <row r="8" spans="2:57" ht="5.0999999999999996" customHeight="1" thickBot="1">
      <c r="C8" s="39"/>
      <c r="D8" s="39"/>
      <c r="S8" s="39"/>
      <c r="AJ8" s="39"/>
      <c r="BC8" s="79"/>
      <c r="BD8" s="79"/>
      <c r="BE8" s="79"/>
    </row>
    <row r="9" spans="2:57" ht="20.25" customHeight="1" thickBot="1">
      <c r="B9" s="198" t="s">
        <v>73</v>
      </c>
      <c r="C9" s="202" t="s">
        <v>74</v>
      </c>
      <c r="D9" s="210"/>
      <c r="E9" s="201" t="s">
        <v>75</v>
      </c>
      <c r="F9" s="210"/>
      <c r="G9" s="201" t="s">
        <v>76</v>
      </c>
      <c r="H9" s="202"/>
      <c r="I9" s="202"/>
      <c r="J9" s="202"/>
      <c r="K9" s="210"/>
      <c r="L9" s="201" t="s">
        <v>77</v>
      </c>
      <c r="M9" s="202"/>
      <c r="N9" s="202"/>
      <c r="O9" s="203"/>
      <c r="P9" s="193" t="s">
        <v>78</v>
      </c>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c r="AS9" s="194"/>
      <c r="AT9" s="194"/>
      <c r="AU9" s="183" t="str">
        <f>IF(AZ3="４週","(10)1～4週目の勤務時間数合計","(10)1か月の勤務時間数合計")</f>
        <v>(10)1～4週目の勤務時間数合計</v>
      </c>
      <c r="AV9" s="184"/>
      <c r="AW9" s="183" t="s">
        <v>79</v>
      </c>
      <c r="AX9" s="184"/>
      <c r="AY9" s="178" t="s">
        <v>80</v>
      </c>
      <c r="AZ9" s="178"/>
      <c r="BA9" s="178"/>
      <c r="BB9" s="178"/>
      <c r="BC9" s="178"/>
      <c r="BD9" s="178"/>
    </row>
    <row r="10" spans="2:57" ht="20.25" customHeight="1" thickBot="1">
      <c r="B10" s="199"/>
      <c r="C10" s="205"/>
      <c r="D10" s="211"/>
      <c r="E10" s="204"/>
      <c r="F10" s="211"/>
      <c r="G10" s="204"/>
      <c r="H10" s="205"/>
      <c r="I10" s="205"/>
      <c r="J10" s="205"/>
      <c r="K10" s="211"/>
      <c r="L10" s="204"/>
      <c r="M10" s="205"/>
      <c r="N10" s="205"/>
      <c r="O10" s="206"/>
      <c r="P10" s="180" t="s">
        <v>81</v>
      </c>
      <c r="Q10" s="181"/>
      <c r="R10" s="181"/>
      <c r="S10" s="181"/>
      <c r="T10" s="181"/>
      <c r="U10" s="181"/>
      <c r="V10" s="182"/>
      <c r="W10" s="180" t="s">
        <v>82</v>
      </c>
      <c r="X10" s="181"/>
      <c r="Y10" s="181"/>
      <c r="Z10" s="181"/>
      <c r="AA10" s="181"/>
      <c r="AB10" s="181"/>
      <c r="AC10" s="182"/>
      <c r="AD10" s="180" t="s">
        <v>83</v>
      </c>
      <c r="AE10" s="181"/>
      <c r="AF10" s="181"/>
      <c r="AG10" s="181"/>
      <c r="AH10" s="181"/>
      <c r="AI10" s="181"/>
      <c r="AJ10" s="182"/>
      <c r="AK10" s="180" t="s">
        <v>84</v>
      </c>
      <c r="AL10" s="181"/>
      <c r="AM10" s="181"/>
      <c r="AN10" s="181"/>
      <c r="AO10" s="181"/>
      <c r="AP10" s="181"/>
      <c r="AQ10" s="182"/>
      <c r="AR10" s="180" t="s">
        <v>85</v>
      </c>
      <c r="AS10" s="181"/>
      <c r="AT10" s="182"/>
      <c r="AU10" s="185"/>
      <c r="AV10" s="186"/>
      <c r="AW10" s="185"/>
      <c r="AX10" s="186"/>
      <c r="AY10" s="178"/>
      <c r="AZ10" s="178"/>
      <c r="BA10" s="178"/>
      <c r="BB10" s="178"/>
      <c r="BC10" s="178"/>
      <c r="BD10" s="178"/>
    </row>
    <row r="11" spans="2:57" ht="20.25" customHeight="1" thickBot="1">
      <c r="B11" s="199"/>
      <c r="C11" s="205"/>
      <c r="D11" s="211"/>
      <c r="E11" s="204"/>
      <c r="F11" s="211"/>
      <c r="G11" s="204"/>
      <c r="H11" s="205"/>
      <c r="I11" s="205"/>
      <c r="J11" s="205"/>
      <c r="K11" s="211"/>
      <c r="L11" s="204"/>
      <c r="M11" s="205"/>
      <c r="N11" s="205"/>
      <c r="O11" s="206"/>
      <c r="P11" s="77">
        <f>DAY(DATE($X$2,$AB$2,1))</f>
        <v>1</v>
      </c>
      <c r="Q11" s="76">
        <f>DAY(DATE($X$2,$AB$2,2))</f>
        <v>2</v>
      </c>
      <c r="R11" s="76">
        <f>DAY(DATE($X$2,$AB$2,3))</f>
        <v>3</v>
      </c>
      <c r="S11" s="76">
        <f>DAY(DATE($X$2,$AB$2,4))</f>
        <v>4</v>
      </c>
      <c r="T11" s="76">
        <f>DAY(DATE($X$2,$AB$2,5))</f>
        <v>5</v>
      </c>
      <c r="U11" s="76">
        <f>DAY(DATE($X$2,$AB$2,6))</f>
        <v>6</v>
      </c>
      <c r="V11" s="78">
        <f>DAY(DATE($X$2,$AB$2,7))</f>
        <v>7</v>
      </c>
      <c r="W11" s="77">
        <f>DAY(DATE($X$2,$AB$2,8))</f>
        <v>8</v>
      </c>
      <c r="X11" s="76">
        <f>DAY(DATE($X$2,$AB$2,9))</f>
        <v>9</v>
      </c>
      <c r="Y11" s="76">
        <f>DAY(DATE($X$2,$AB$2,10))</f>
        <v>10</v>
      </c>
      <c r="Z11" s="76">
        <f>DAY(DATE($X$2,$AB$2,11))</f>
        <v>11</v>
      </c>
      <c r="AA11" s="76">
        <f>DAY(DATE($X$2,$AB$2,12))</f>
        <v>12</v>
      </c>
      <c r="AB11" s="76">
        <f>DAY(DATE($X$2,$AB$2,13))</f>
        <v>13</v>
      </c>
      <c r="AC11" s="78">
        <f>DAY(DATE($X$2,$AB$2,14))</f>
        <v>14</v>
      </c>
      <c r="AD11" s="77">
        <f>DAY(DATE($X$2,$AB$2,15))</f>
        <v>15</v>
      </c>
      <c r="AE11" s="76">
        <f>DAY(DATE($X$2,$AB$2,16))</f>
        <v>16</v>
      </c>
      <c r="AF11" s="76">
        <f>DAY(DATE($X$2,$AB$2,17))</f>
        <v>17</v>
      </c>
      <c r="AG11" s="76">
        <f>DAY(DATE($X$2,$AB$2,18))</f>
        <v>18</v>
      </c>
      <c r="AH11" s="76">
        <f>DAY(DATE($X$2,$AB$2,19))</f>
        <v>19</v>
      </c>
      <c r="AI11" s="76">
        <f>DAY(DATE($X$2,$AB$2,20))</f>
        <v>20</v>
      </c>
      <c r="AJ11" s="78">
        <f>DAY(DATE($X$2,$AB$2,21))</f>
        <v>21</v>
      </c>
      <c r="AK11" s="77">
        <f>DAY(DATE($X$2,$AB$2,22))</f>
        <v>22</v>
      </c>
      <c r="AL11" s="76">
        <f>DAY(DATE($X$2,$AB$2,23))</f>
        <v>23</v>
      </c>
      <c r="AM11" s="76">
        <f>DAY(DATE($X$2,$AB$2,24))</f>
        <v>24</v>
      </c>
      <c r="AN11" s="76">
        <f>DAY(DATE($X$2,$AB$2,25))</f>
        <v>25</v>
      </c>
      <c r="AO11" s="76">
        <f>DAY(DATE($X$2,$AB$2,26))</f>
        <v>26</v>
      </c>
      <c r="AP11" s="76">
        <f>DAY(DATE($X$2,$AB$2,27))</f>
        <v>27</v>
      </c>
      <c r="AQ11" s="78">
        <f>DAY(DATE($X$2,$AB$2,28))</f>
        <v>28</v>
      </c>
      <c r="AR11" s="77" t="str">
        <f>IF(AZ3="暦月",IF(DAY(DATE($X$2,$AB$2,29))=29,29,""),"")</f>
        <v/>
      </c>
      <c r="AS11" s="76" t="str">
        <f>IF(AZ3="暦月",IF(DAY(DATE($X$2,$AB$2,30))=30,30,""),"")</f>
        <v/>
      </c>
      <c r="AT11" s="75" t="str">
        <f>IF(AZ3="暦月",IF(DAY(DATE($X$2,$AB$2,31))=31,31,""),"")</f>
        <v/>
      </c>
      <c r="AU11" s="185"/>
      <c r="AV11" s="186"/>
      <c r="AW11" s="185"/>
      <c r="AX11" s="186"/>
      <c r="AY11" s="178"/>
      <c r="AZ11" s="178"/>
      <c r="BA11" s="178"/>
      <c r="BB11" s="178"/>
      <c r="BC11" s="178"/>
      <c r="BD11" s="178"/>
    </row>
    <row r="12" spans="2:57" ht="20.25" hidden="1" customHeight="1" thickBot="1">
      <c r="B12" s="199"/>
      <c r="C12" s="205"/>
      <c r="D12" s="211"/>
      <c r="E12" s="204"/>
      <c r="F12" s="211"/>
      <c r="G12" s="204"/>
      <c r="H12" s="205"/>
      <c r="I12" s="205"/>
      <c r="J12" s="205"/>
      <c r="K12" s="211"/>
      <c r="L12" s="204"/>
      <c r="M12" s="205"/>
      <c r="N12" s="205"/>
      <c r="O12" s="206"/>
      <c r="P12" s="77">
        <f>WEEKDAY(DATE($X$2,$AB$2,1))</f>
        <v>7</v>
      </c>
      <c r="Q12" s="76">
        <f>WEEKDAY(DATE($X$2,$AB$2,2))</f>
        <v>1</v>
      </c>
      <c r="R12" s="76">
        <f>WEEKDAY(DATE($X$2,$AB$2,3))</f>
        <v>2</v>
      </c>
      <c r="S12" s="76">
        <f>WEEKDAY(DATE($X$2,$AB$2,4))</f>
        <v>3</v>
      </c>
      <c r="T12" s="76">
        <f>WEEKDAY(DATE($X$2,$AB$2,5))</f>
        <v>4</v>
      </c>
      <c r="U12" s="76">
        <f>WEEKDAY(DATE($X$2,$AB$2,6))</f>
        <v>5</v>
      </c>
      <c r="V12" s="78">
        <f>WEEKDAY(DATE($X$2,$AB$2,7))</f>
        <v>6</v>
      </c>
      <c r="W12" s="77">
        <f>WEEKDAY(DATE($X$2,$AB$2,8))</f>
        <v>7</v>
      </c>
      <c r="X12" s="76">
        <f>WEEKDAY(DATE($X$2,$AB$2,9))</f>
        <v>1</v>
      </c>
      <c r="Y12" s="76">
        <f>WEEKDAY(DATE($X$2,$AB$2,10))</f>
        <v>2</v>
      </c>
      <c r="Z12" s="76">
        <f>WEEKDAY(DATE($X$2,$AB$2,11))</f>
        <v>3</v>
      </c>
      <c r="AA12" s="76">
        <f>WEEKDAY(DATE($X$2,$AB$2,12))</f>
        <v>4</v>
      </c>
      <c r="AB12" s="76">
        <f>WEEKDAY(DATE($X$2,$AB$2,13))</f>
        <v>5</v>
      </c>
      <c r="AC12" s="78">
        <f>WEEKDAY(DATE($X$2,$AB$2,14))</f>
        <v>6</v>
      </c>
      <c r="AD12" s="77">
        <f>WEEKDAY(DATE($X$2,$AB$2,15))</f>
        <v>7</v>
      </c>
      <c r="AE12" s="76">
        <f>WEEKDAY(DATE($X$2,$AB$2,16))</f>
        <v>1</v>
      </c>
      <c r="AF12" s="76">
        <f>WEEKDAY(DATE($X$2,$AB$2,17))</f>
        <v>2</v>
      </c>
      <c r="AG12" s="76">
        <f>WEEKDAY(DATE($X$2,$AB$2,18))</f>
        <v>3</v>
      </c>
      <c r="AH12" s="76">
        <f>WEEKDAY(DATE($X$2,$AB$2,19))</f>
        <v>4</v>
      </c>
      <c r="AI12" s="76">
        <f>WEEKDAY(DATE($X$2,$AB$2,20))</f>
        <v>5</v>
      </c>
      <c r="AJ12" s="78">
        <f>WEEKDAY(DATE($X$2,$AB$2,21))</f>
        <v>6</v>
      </c>
      <c r="AK12" s="77">
        <f>WEEKDAY(DATE($X$2,$AB$2,22))</f>
        <v>7</v>
      </c>
      <c r="AL12" s="76">
        <f>WEEKDAY(DATE($X$2,$AB$2,23))</f>
        <v>1</v>
      </c>
      <c r="AM12" s="76">
        <f>WEEKDAY(DATE($X$2,$AB$2,24))</f>
        <v>2</v>
      </c>
      <c r="AN12" s="76">
        <f>WEEKDAY(DATE($X$2,$AB$2,25))</f>
        <v>3</v>
      </c>
      <c r="AO12" s="76">
        <f>WEEKDAY(DATE($X$2,$AB$2,26))</f>
        <v>4</v>
      </c>
      <c r="AP12" s="76">
        <f>WEEKDAY(DATE($X$2,$AB$2,27))</f>
        <v>5</v>
      </c>
      <c r="AQ12" s="78">
        <f>WEEKDAY(DATE($X$2,$AB$2,28))</f>
        <v>6</v>
      </c>
      <c r="AR12" s="77">
        <f>IF(AR11=29,WEEKDAY(DATE($X$2,$AB$2,29)),0)</f>
        <v>0</v>
      </c>
      <c r="AS12" s="76">
        <f>IF(AS11=30,WEEKDAY(DATE($X$2,$AB$2,30)),0)</f>
        <v>0</v>
      </c>
      <c r="AT12" s="75">
        <f>IF(AT11=31,WEEKDAY(DATE($X$2,$AB$2,31)),0)</f>
        <v>0</v>
      </c>
      <c r="AU12" s="187"/>
      <c r="AV12" s="188"/>
      <c r="AW12" s="187"/>
      <c r="AX12" s="188"/>
      <c r="AY12" s="179"/>
      <c r="AZ12" s="179"/>
      <c r="BA12" s="179"/>
      <c r="BB12" s="179"/>
      <c r="BC12" s="179"/>
      <c r="BD12" s="179"/>
    </row>
    <row r="13" spans="2:57" ht="20.25" customHeight="1" thickBot="1">
      <c r="B13" s="200"/>
      <c r="C13" s="208"/>
      <c r="D13" s="212"/>
      <c r="E13" s="207"/>
      <c r="F13" s="212"/>
      <c r="G13" s="207"/>
      <c r="H13" s="208"/>
      <c r="I13" s="208"/>
      <c r="J13" s="208"/>
      <c r="K13" s="212"/>
      <c r="L13" s="207"/>
      <c r="M13" s="208"/>
      <c r="N13" s="208"/>
      <c r="O13" s="209"/>
      <c r="P13" s="74" t="str">
        <f t="shared" ref="P13:AQ13" si="0">IF(P12=1,"日",IF(P12=2,"月",IF(P12=3,"火",IF(P12=4,"水",IF(P12=5,"木",IF(P12=6,"金","土"))))))</f>
        <v>土</v>
      </c>
      <c r="Q13" s="72" t="str">
        <f t="shared" si="0"/>
        <v>日</v>
      </c>
      <c r="R13" s="72" t="str">
        <f t="shared" si="0"/>
        <v>月</v>
      </c>
      <c r="S13" s="72" t="str">
        <f t="shared" si="0"/>
        <v>火</v>
      </c>
      <c r="T13" s="72" t="str">
        <f t="shared" si="0"/>
        <v>水</v>
      </c>
      <c r="U13" s="72" t="str">
        <f t="shared" si="0"/>
        <v>木</v>
      </c>
      <c r="V13" s="73" t="str">
        <f t="shared" si="0"/>
        <v>金</v>
      </c>
      <c r="W13" s="74" t="str">
        <f t="shared" si="0"/>
        <v>土</v>
      </c>
      <c r="X13" s="72" t="str">
        <f t="shared" si="0"/>
        <v>日</v>
      </c>
      <c r="Y13" s="72" t="str">
        <f t="shared" si="0"/>
        <v>月</v>
      </c>
      <c r="Z13" s="72" t="str">
        <f t="shared" si="0"/>
        <v>火</v>
      </c>
      <c r="AA13" s="72" t="str">
        <f t="shared" si="0"/>
        <v>水</v>
      </c>
      <c r="AB13" s="72" t="str">
        <f t="shared" si="0"/>
        <v>木</v>
      </c>
      <c r="AC13" s="73" t="str">
        <f t="shared" si="0"/>
        <v>金</v>
      </c>
      <c r="AD13" s="74" t="str">
        <f t="shared" si="0"/>
        <v>土</v>
      </c>
      <c r="AE13" s="72" t="str">
        <f t="shared" si="0"/>
        <v>日</v>
      </c>
      <c r="AF13" s="72" t="str">
        <f t="shared" si="0"/>
        <v>月</v>
      </c>
      <c r="AG13" s="72" t="str">
        <f t="shared" si="0"/>
        <v>火</v>
      </c>
      <c r="AH13" s="72" t="str">
        <f t="shared" si="0"/>
        <v>水</v>
      </c>
      <c r="AI13" s="72" t="str">
        <f t="shared" si="0"/>
        <v>木</v>
      </c>
      <c r="AJ13" s="73" t="str">
        <f t="shared" si="0"/>
        <v>金</v>
      </c>
      <c r="AK13" s="74" t="str">
        <f t="shared" si="0"/>
        <v>土</v>
      </c>
      <c r="AL13" s="72" t="str">
        <f t="shared" si="0"/>
        <v>日</v>
      </c>
      <c r="AM13" s="72" t="str">
        <f t="shared" si="0"/>
        <v>月</v>
      </c>
      <c r="AN13" s="72" t="str">
        <f t="shared" si="0"/>
        <v>火</v>
      </c>
      <c r="AO13" s="72" t="str">
        <f t="shared" si="0"/>
        <v>水</v>
      </c>
      <c r="AP13" s="72" t="str">
        <f t="shared" si="0"/>
        <v>木</v>
      </c>
      <c r="AQ13" s="73" t="str">
        <f t="shared" si="0"/>
        <v>金</v>
      </c>
      <c r="AR13" s="72" t="str">
        <f>IF(AR12=1,"日",IF(AR12=2,"月",IF(AR12=3,"火",IF(AR12=4,"水",IF(AR12=5,"木",IF(AR12=6,"金",IF(AR12=0,"","土")))))))</f>
        <v/>
      </c>
      <c r="AS13" s="72" t="str">
        <f>IF(AS12=1,"日",IF(AS12=2,"月",IF(AS12=3,"火",IF(AS12=4,"水",IF(AS12=5,"木",IF(AS12=6,"金",IF(AS12=0,"","土")))))))</f>
        <v/>
      </c>
      <c r="AT13" s="71" t="str">
        <f>IF(AT12=1,"日",IF(AT12=2,"月",IF(AT12=3,"火",IF(AT12=4,"水",IF(AT12=5,"木",IF(AT12=6,"金",IF(AT12=0,"","土")))))))</f>
        <v/>
      </c>
      <c r="AU13" s="189"/>
      <c r="AV13" s="190"/>
      <c r="AW13" s="189"/>
      <c r="AX13" s="190"/>
      <c r="AY13" s="179"/>
      <c r="AZ13" s="179"/>
      <c r="BA13" s="179"/>
      <c r="BB13" s="179"/>
      <c r="BC13" s="179"/>
      <c r="BD13" s="179"/>
    </row>
    <row r="14" spans="2:57" ht="39.950000000000003" customHeight="1">
      <c r="B14" s="70">
        <v>1</v>
      </c>
      <c r="C14" s="237"/>
      <c r="D14" s="238"/>
      <c r="E14" s="239"/>
      <c r="F14" s="240"/>
      <c r="G14" s="241"/>
      <c r="H14" s="242"/>
      <c r="I14" s="242"/>
      <c r="J14" s="242"/>
      <c r="K14" s="243"/>
      <c r="L14" s="244"/>
      <c r="M14" s="245"/>
      <c r="N14" s="245"/>
      <c r="O14" s="246"/>
      <c r="P14" s="69"/>
      <c r="Q14" s="68"/>
      <c r="R14" s="68"/>
      <c r="S14" s="68"/>
      <c r="T14" s="68"/>
      <c r="U14" s="68"/>
      <c r="V14" s="67"/>
      <c r="W14" s="69"/>
      <c r="X14" s="68"/>
      <c r="Y14" s="68"/>
      <c r="Z14" s="68"/>
      <c r="AA14" s="68"/>
      <c r="AB14" s="68"/>
      <c r="AC14" s="67"/>
      <c r="AD14" s="69"/>
      <c r="AE14" s="68"/>
      <c r="AF14" s="68"/>
      <c r="AG14" s="68"/>
      <c r="AH14" s="68"/>
      <c r="AI14" s="68"/>
      <c r="AJ14" s="67"/>
      <c r="AK14" s="69"/>
      <c r="AL14" s="68"/>
      <c r="AM14" s="68"/>
      <c r="AN14" s="68"/>
      <c r="AO14" s="68"/>
      <c r="AP14" s="68"/>
      <c r="AQ14" s="67"/>
      <c r="AR14" s="69"/>
      <c r="AS14" s="68"/>
      <c r="AT14" s="67"/>
      <c r="AU14" s="225">
        <f t="shared" ref="AU14:AU31" si="1">IF($AZ$3="４週",SUM(P14:AQ14),IF($AZ$3="暦月",SUM(P14:AT14),""))</f>
        <v>0</v>
      </c>
      <c r="AV14" s="226"/>
      <c r="AW14" s="227">
        <f t="shared" ref="AW14:AW31" si="2">IF($AZ$3="４週",AU14/4,IF($AZ$3="暦月",AU14/($AZ$7/7),""))</f>
        <v>0</v>
      </c>
      <c r="AX14" s="228"/>
      <c r="AY14" s="247"/>
      <c r="AZ14" s="248"/>
      <c r="BA14" s="248"/>
      <c r="BB14" s="248"/>
      <c r="BC14" s="248"/>
      <c r="BD14" s="249"/>
    </row>
    <row r="15" spans="2:57" ht="39.950000000000003" customHeight="1">
      <c r="B15" s="66">
        <f t="shared" ref="B15:B31" si="3">B14+1</f>
        <v>2</v>
      </c>
      <c r="C15" s="215"/>
      <c r="D15" s="216"/>
      <c r="E15" s="217"/>
      <c r="F15" s="218"/>
      <c r="G15" s="219"/>
      <c r="H15" s="220"/>
      <c r="I15" s="220"/>
      <c r="J15" s="220"/>
      <c r="K15" s="221"/>
      <c r="L15" s="222"/>
      <c r="M15" s="223"/>
      <c r="N15" s="223"/>
      <c r="O15" s="224"/>
      <c r="P15" s="65"/>
      <c r="Q15" s="64"/>
      <c r="R15" s="64"/>
      <c r="S15" s="64"/>
      <c r="T15" s="64"/>
      <c r="U15" s="64"/>
      <c r="V15" s="63"/>
      <c r="W15" s="65"/>
      <c r="X15" s="64"/>
      <c r="Y15" s="64"/>
      <c r="Z15" s="64"/>
      <c r="AA15" s="64"/>
      <c r="AB15" s="64"/>
      <c r="AC15" s="63"/>
      <c r="AD15" s="65"/>
      <c r="AE15" s="64"/>
      <c r="AF15" s="64"/>
      <c r="AG15" s="64"/>
      <c r="AH15" s="64"/>
      <c r="AI15" s="64"/>
      <c r="AJ15" s="63"/>
      <c r="AK15" s="65"/>
      <c r="AL15" s="64"/>
      <c r="AM15" s="64"/>
      <c r="AN15" s="64"/>
      <c r="AO15" s="64"/>
      <c r="AP15" s="64"/>
      <c r="AQ15" s="63"/>
      <c r="AR15" s="65"/>
      <c r="AS15" s="64"/>
      <c r="AT15" s="63"/>
      <c r="AU15" s="229">
        <f t="shared" si="1"/>
        <v>0</v>
      </c>
      <c r="AV15" s="230"/>
      <c r="AW15" s="231">
        <f t="shared" si="2"/>
        <v>0</v>
      </c>
      <c r="AX15" s="232"/>
      <c r="AY15" s="250"/>
      <c r="AZ15" s="251"/>
      <c r="BA15" s="251"/>
      <c r="BB15" s="251"/>
      <c r="BC15" s="251"/>
      <c r="BD15" s="252"/>
    </row>
    <row r="16" spans="2:57" ht="39.950000000000003" customHeight="1">
      <c r="B16" s="66">
        <f t="shared" si="3"/>
        <v>3</v>
      </c>
      <c r="C16" s="215"/>
      <c r="D16" s="216"/>
      <c r="E16" s="217"/>
      <c r="F16" s="218"/>
      <c r="G16" s="219"/>
      <c r="H16" s="220"/>
      <c r="I16" s="220"/>
      <c r="J16" s="220"/>
      <c r="K16" s="221"/>
      <c r="L16" s="222"/>
      <c r="M16" s="223"/>
      <c r="N16" s="223"/>
      <c r="O16" s="224"/>
      <c r="P16" s="65"/>
      <c r="Q16" s="64"/>
      <c r="R16" s="64"/>
      <c r="S16" s="64"/>
      <c r="T16" s="64"/>
      <c r="U16" s="64"/>
      <c r="V16" s="63"/>
      <c r="W16" s="65"/>
      <c r="X16" s="64"/>
      <c r="Y16" s="64"/>
      <c r="Z16" s="64"/>
      <c r="AA16" s="64"/>
      <c r="AB16" s="64"/>
      <c r="AC16" s="63"/>
      <c r="AD16" s="65"/>
      <c r="AE16" s="64"/>
      <c r="AF16" s="64"/>
      <c r="AG16" s="64"/>
      <c r="AH16" s="64"/>
      <c r="AI16" s="64"/>
      <c r="AJ16" s="63"/>
      <c r="AK16" s="65"/>
      <c r="AL16" s="64"/>
      <c r="AM16" s="64"/>
      <c r="AN16" s="64"/>
      <c r="AO16" s="64"/>
      <c r="AP16" s="64"/>
      <c r="AQ16" s="63"/>
      <c r="AR16" s="65"/>
      <c r="AS16" s="64"/>
      <c r="AT16" s="63"/>
      <c r="AU16" s="229">
        <f t="shared" si="1"/>
        <v>0</v>
      </c>
      <c r="AV16" s="230"/>
      <c r="AW16" s="231">
        <f t="shared" si="2"/>
        <v>0</v>
      </c>
      <c r="AX16" s="232"/>
      <c r="AY16" s="250"/>
      <c r="AZ16" s="251"/>
      <c r="BA16" s="251"/>
      <c r="BB16" s="251"/>
      <c r="BC16" s="251"/>
      <c r="BD16" s="252"/>
    </row>
    <row r="17" spans="2:56" ht="39.950000000000003" customHeight="1">
      <c r="B17" s="66">
        <f t="shared" si="3"/>
        <v>4</v>
      </c>
      <c r="C17" s="215"/>
      <c r="D17" s="216"/>
      <c r="E17" s="217"/>
      <c r="F17" s="218"/>
      <c r="G17" s="219"/>
      <c r="H17" s="220"/>
      <c r="I17" s="220"/>
      <c r="J17" s="220"/>
      <c r="K17" s="221"/>
      <c r="L17" s="222"/>
      <c r="M17" s="223"/>
      <c r="N17" s="223"/>
      <c r="O17" s="224"/>
      <c r="P17" s="65"/>
      <c r="Q17" s="64"/>
      <c r="R17" s="64"/>
      <c r="S17" s="64"/>
      <c r="T17" s="64"/>
      <c r="U17" s="64"/>
      <c r="V17" s="63"/>
      <c r="W17" s="65"/>
      <c r="X17" s="64"/>
      <c r="Y17" s="64"/>
      <c r="Z17" s="64"/>
      <c r="AA17" s="64"/>
      <c r="AB17" s="64"/>
      <c r="AC17" s="63"/>
      <c r="AD17" s="65"/>
      <c r="AE17" s="64"/>
      <c r="AF17" s="64"/>
      <c r="AG17" s="64"/>
      <c r="AH17" s="64"/>
      <c r="AI17" s="64"/>
      <c r="AJ17" s="63"/>
      <c r="AK17" s="65"/>
      <c r="AL17" s="64"/>
      <c r="AM17" s="64"/>
      <c r="AN17" s="64"/>
      <c r="AO17" s="64"/>
      <c r="AP17" s="64"/>
      <c r="AQ17" s="63"/>
      <c r="AR17" s="65"/>
      <c r="AS17" s="64"/>
      <c r="AT17" s="63"/>
      <c r="AU17" s="229">
        <f t="shared" si="1"/>
        <v>0</v>
      </c>
      <c r="AV17" s="230"/>
      <c r="AW17" s="231">
        <f t="shared" si="2"/>
        <v>0</v>
      </c>
      <c r="AX17" s="232"/>
      <c r="AY17" s="250"/>
      <c r="AZ17" s="251"/>
      <c r="BA17" s="251"/>
      <c r="BB17" s="251"/>
      <c r="BC17" s="251"/>
      <c r="BD17" s="252"/>
    </row>
    <row r="18" spans="2:56" ht="39.950000000000003" customHeight="1">
      <c r="B18" s="66">
        <f t="shared" si="3"/>
        <v>5</v>
      </c>
      <c r="C18" s="215"/>
      <c r="D18" s="216"/>
      <c r="E18" s="217"/>
      <c r="F18" s="218"/>
      <c r="G18" s="219"/>
      <c r="H18" s="220"/>
      <c r="I18" s="220"/>
      <c r="J18" s="220"/>
      <c r="K18" s="221"/>
      <c r="L18" s="222"/>
      <c r="M18" s="223"/>
      <c r="N18" s="223"/>
      <c r="O18" s="224"/>
      <c r="P18" s="65"/>
      <c r="Q18" s="64"/>
      <c r="R18" s="64"/>
      <c r="S18" s="64"/>
      <c r="T18" s="64"/>
      <c r="U18" s="64"/>
      <c r="V18" s="63"/>
      <c r="W18" s="65"/>
      <c r="X18" s="64"/>
      <c r="Y18" s="64"/>
      <c r="Z18" s="64"/>
      <c r="AA18" s="64"/>
      <c r="AB18" s="64"/>
      <c r="AC18" s="63"/>
      <c r="AD18" s="65"/>
      <c r="AE18" s="64"/>
      <c r="AF18" s="64"/>
      <c r="AG18" s="64"/>
      <c r="AH18" s="64"/>
      <c r="AI18" s="64"/>
      <c r="AJ18" s="63"/>
      <c r="AK18" s="65"/>
      <c r="AL18" s="64"/>
      <c r="AM18" s="64"/>
      <c r="AN18" s="64"/>
      <c r="AO18" s="64"/>
      <c r="AP18" s="64"/>
      <c r="AQ18" s="63"/>
      <c r="AR18" s="65"/>
      <c r="AS18" s="64"/>
      <c r="AT18" s="63"/>
      <c r="AU18" s="229">
        <f t="shared" si="1"/>
        <v>0</v>
      </c>
      <c r="AV18" s="230"/>
      <c r="AW18" s="231">
        <f t="shared" si="2"/>
        <v>0</v>
      </c>
      <c r="AX18" s="232"/>
      <c r="AY18" s="250"/>
      <c r="AZ18" s="251"/>
      <c r="BA18" s="251"/>
      <c r="BB18" s="251"/>
      <c r="BC18" s="251"/>
      <c r="BD18" s="252"/>
    </row>
    <row r="19" spans="2:56" ht="39.950000000000003" customHeight="1">
      <c r="B19" s="66">
        <f t="shared" si="3"/>
        <v>6</v>
      </c>
      <c r="C19" s="215"/>
      <c r="D19" s="216"/>
      <c r="E19" s="217"/>
      <c r="F19" s="218"/>
      <c r="G19" s="219"/>
      <c r="H19" s="220"/>
      <c r="I19" s="220"/>
      <c r="J19" s="220"/>
      <c r="K19" s="221"/>
      <c r="L19" s="222"/>
      <c r="M19" s="223"/>
      <c r="N19" s="223"/>
      <c r="O19" s="224"/>
      <c r="P19" s="65"/>
      <c r="Q19" s="64"/>
      <c r="R19" s="64"/>
      <c r="S19" s="64"/>
      <c r="T19" s="64"/>
      <c r="U19" s="64"/>
      <c r="V19" s="63"/>
      <c r="W19" s="65"/>
      <c r="X19" s="64"/>
      <c r="Y19" s="64"/>
      <c r="Z19" s="64"/>
      <c r="AA19" s="64"/>
      <c r="AB19" s="64"/>
      <c r="AC19" s="63"/>
      <c r="AD19" s="65"/>
      <c r="AE19" s="64"/>
      <c r="AF19" s="64"/>
      <c r="AG19" s="64"/>
      <c r="AH19" s="64"/>
      <c r="AI19" s="64"/>
      <c r="AJ19" s="63"/>
      <c r="AK19" s="65"/>
      <c r="AL19" s="64"/>
      <c r="AM19" s="64"/>
      <c r="AN19" s="64"/>
      <c r="AO19" s="64"/>
      <c r="AP19" s="64"/>
      <c r="AQ19" s="63"/>
      <c r="AR19" s="65"/>
      <c r="AS19" s="64"/>
      <c r="AT19" s="63"/>
      <c r="AU19" s="229">
        <f t="shared" si="1"/>
        <v>0</v>
      </c>
      <c r="AV19" s="230"/>
      <c r="AW19" s="231">
        <f t="shared" si="2"/>
        <v>0</v>
      </c>
      <c r="AX19" s="232"/>
      <c r="AY19" s="250"/>
      <c r="AZ19" s="251"/>
      <c r="BA19" s="251"/>
      <c r="BB19" s="251"/>
      <c r="BC19" s="251"/>
      <c r="BD19" s="252"/>
    </row>
    <row r="20" spans="2:56" ht="39.950000000000003" customHeight="1">
      <c r="B20" s="66">
        <f t="shared" si="3"/>
        <v>7</v>
      </c>
      <c r="C20" s="215"/>
      <c r="D20" s="216"/>
      <c r="E20" s="217"/>
      <c r="F20" s="218"/>
      <c r="G20" s="219"/>
      <c r="H20" s="220"/>
      <c r="I20" s="220"/>
      <c r="J20" s="220"/>
      <c r="K20" s="221"/>
      <c r="L20" s="222"/>
      <c r="M20" s="223"/>
      <c r="N20" s="223"/>
      <c r="O20" s="224"/>
      <c r="P20" s="65"/>
      <c r="Q20" s="64"/>
      <c r="R20" s="64"/>
      <c r="S20" s="64"/>
      <c r="T20" s="64"/>
      <c r="U20" s="64"/>
      <c r="V20" s="63"/>
      <c r="W20" s="65"/>
      <c r="X20" s="64"/>
      <c r="Y20" s="64"/>
      <c r="Z20" s="64"/>
      <c r="AA20" s="64"/>
      <c r="AB20" s="64"/>
      <c r="AC20" s="63"/>
      <c r="AD20" s="65"/>
      <c r="AE20" s="64"/>
      <c r="AF20" s="64"/>
      <c r="AG20" s="64"/>
      <c r="AH20" s="64"/>
      <c r="AI20" s="64"/>
      <c r="AJ20" s="63"/>
      <c r="AK20" s="65"/>
      <c r="AL20" s="64"/>
      <c r="AM20" s="64"/>
      <c r="AN20" s="64"/>
      <c r="AO20" s="64"/>
      <c r="AP20" s="64"/>
      <c r="AQ20" s="63"/>
      <c r="AR20" s="65"/>
      <c r="AS20" s="64"/>
      <c r="AT20" s="63"/>
      <c r="AU20" s="229">
        <f t="shared" si="1"/>
        <v>0</v>
      </c>
      <c r="AV20" s="230"/>
      <c r="AW20" s="231">
        <f t="shared" si="2"/>
        <v>0</v>
      </c>
      <c r="AX20" s="232"/>
      <c r="AY20" s="250"/>
      <c r="AZ20" s="251"/>
      <c r="BA20" s="251"/>
      <c r="BB20" s="251"/>
      <c r="BC20" s="251"/>
      <c r="BD20" s="252"/>
    </row>
    <row r="21" spans="2:56" ht="39.950000000000003" customHeight="1">
      <c r="B21" s="66">
        <f t="shared" si="3"/>
        <v>8</v>
      </c>
      <c r="C21" s="215"/>
      <c r="D21" s="216"/>
      <c r="E21" s="217"/>
      <c r="F21" s="218"/>
      <c r="G21" s="219"/>
      <c r="H21" s="220"/>
      <c r="I21" s="220"/>
      <c r="J21" s="220"/>
      <c r="K21" s="221"/>
      <c r="L21" s="222"/>
      <c r="M21" s="223"/>
      <c r="N21" s="223"/>
      <c r="O21" s="224"/>
      <c r="P21" s="65"/>
      <c r="Q21" s="64"/>
      <c r="R21" s="64"/>
      <c r="S21" s="64"/>
      <c r="T21" s="64"/>
      <c r="U21" s="64"/>
      <c r="V21" s="63"/>
      <c r="W21" s="65"/>
      <c r="X21" s="64"/>
      <c r="Y21" s="64"/>
      <c r="Z21" s="64"/>
      <c r="AA21" s="64"/>
      <c r="AB21" s="64"/>
      <c r="AC21" s="63"/>
      <c r="AD21" s="65"/>
      <c r="AE21" s="64"/>
      <c r="AF21" s="64"/>
      <c r="AG21" s="64"/>
      <c r="AH21" s="64"/>
      <c r="AI21" s="64"/>
      <c r="AJ21" s="63"/>
      <c r="AK21" s="65"/>
      <c r="AL21" s="64"/>
      <c r="AM21" s="64"/>
      <c r="AN21" s="64"/>
      <c r="AO21" s="64"/>
      <c r="AP21" s="64"/>
      <c r="AQ21" s="63"/>
      <c r="AR21" s="65"/>
      <c r="AS21" s="64"/>
      <c r="AT21" s="63"/>
      <c r="AU21" s="229">
        <f t="shared" si="1"/>
        <v>0</v>
      </c>
      <c r="AV21" s="230"/>
      <c r="AW21" s="231">
        <f t="shared" si="2"/>
        <v>0</v>
      </c>
      <c r="AX21" s="232"/>
      <c r="AY21" s="250"/>
      <c r="AZ21" s="251"/>
      <c r="BA21" s="251"/>
      <c r="BB21" s="251"/>
      <c r="BC21" s="251"/>
      <c r="BD21" s="252"/>
    </row>
    <row r="22" spans="2:56" ht="39.950000000000003" customHeight="1">
      <c r="B22" s="66">
        <f t="shared" si="3"/>
        <v>9</v>
      </c>
      <c r="C22" s="215"/>
      <c r="D22" s="216"/>
      <c r="E22" s="217"/>
      <c r="F22" s="218"/>
      <c r="G22" s="219"/>
      <c r="H22" s="220"/>
      <c r="I22" s="220"/>
      <c r="J22" s="220"/>
      <c r="K22" s="221"/>
      <c r="L22" s="222"/>
      <c r="M22" s="223"/>
      <c r="N22" s="223"/>
      <c r="O22" s="224"/>
      <c r="P22" s="65"/>
      <c r="Q22" s="64"/>
      <c r="R22" s="64"/>
      <c r="S22" s="64"/>
      <c r="T22" s="64"/>
      <c r="U22" s="64"/>
      <c r="V22" s="63"/>
      <c r="W22" s="65"/>
      <c r="X22" s="64"/>
      <c r="Y22" s="64"/>
      <c r="Z22" s="64"/>
      <c r="AA22" s="64"/>
      <c r="AB22" s="64"/>
      <c r="AC22" s="63"/>
      <c r="AD22" s="65"/>
      <c r="AE22" s="64"/>
      <c r="AF22" s="64"/>
      <c r="AG22" s="64"/>
      <c r="AH22" s="64"/>
      <c r="AI22" s="64"/>
      <c r="AJ22" s="63"/>
      <c r="AK22" s="65"/>
      <c r="AL22" s="64"/>
      <c r="AM22" s="64"/>
      <c r="AN22" s="64"/>
      <c r="AO22" s="64"/>
      <c r="AP22" s="64"/>
      <c r="AQ22" s="63"/>
      <c r="AR22" s="65"/>
      <c r="AS22" s="64"/>
      <c r="AT22" s="63"/>
      <c r="AU22" s="229">
        <f t="shared" si="1"/>
        <v>0</v>
      </c>
      <c r="AV22" s="230"/>
      <c r="AW22" s="231">
        <f t="shared" si="2"/>
        <v>0</v>
      </c>
      <c r="AX22" s="232"/>
      <c r="AY22" s="250"/>
      <c r="AZ22" s="251"/>
      <c r="BA22" s="251"/>
      <c r="BB22" s="251"/>
      <c r="BC22" s="251"/>
      <c r="BD22" s="252"/>
    </row>
    <row r="23" spans="2:56" ht="39.950000000000003" customHeight="1">
      <c r="B23" s="66">
        <f t="shared" si="3"/>
        <v>10</v>
      </c>
      <c r="C23" s="215"/>
      <c r="D23" s="216"/>
      <c r="E23" s="217"/>
      <c r="F23" s="218"/>
      <c r="G23" s="219"/>
      <c r="H23" s="220"/>
      <c r="I23" s="220"/>
      <c r="J23" s="220"/>
      <c r="K23" s="221"/>
      <c r="L23" s="222"/>
      <c r="M23" s="223"/>
      <c r="N23" s="223"/>
      <c r="O23" s="224"/>
      <c r="P23" s="65"/>
      <c r="Q23" s="64"/>
      <c r="R23" s="64"/>
      <c r="S23" s="64"/>
      <c r="T23" s="64"/>
      <c r="U23" s="64"/>
      <c r="V23" s="63"/>
      <c r="W23" s="65"/>
      <c r="X23" s="64"/>
      <c r="Y23" s="64"/>
      <c r="Z23" s="64"/>
      <c r="AA23" s="64"/>
      <c r="AB23" s="64"/>
      <c r="AC23" s="63"/>
      <c r="AD23" s="65"/>
      <c r="AE23" s="64"/>
      <c r="AF23" s="64"/>
      <c r="AG23" s="64"/>
      <c r="AH23" s="64"/>
      <c r="AI23" s="64"/>
      <c r="AJ23" s="63"/>
      <c r="AK23" s="65"/>
      <c r="AL23" s="64"/>
      <c r="AM23" s="64"/>
      <c r="AN23" s="64"/>
      <c r="AO23" s="64"/>
      <c r="AP23" s="64"/>
      <c r="AQ23" s="63"/>
      <c r="AR23" s="65"/>
      <c r="AS23" s="64"/>
      <c r="AT23" s="63"/>
      <c r="AU23" s="229">
        <f t="shared" si="1"/>
        <v>0</v>
      </c>
      <c r="AV23" s="230"/>
      <c r="AW23" s="231">
        <f t="shared" si="2"/>
        <v>0</v>
      </c>
      <c r="AX23" s="232"/>
      <c r="AY23" s="250"/>
      <c r="AZ23" s="251"/>
      <c r="BA23" s="251"/>
      <c r="BB23" s="251"/>
      <c r="BC23" s="251"/>
      <c r="BD23" s="252"/>
    </row>
    <row r="24" spans="2:56" ht="39.950000000000003" customHeight="1">
      <c r="B24" s="66">
        <f t="shared" si="3"/>
        <v>11</v>
      </c>
      <c r="C24" s="215"/>
      <c r="D24" s="216"/>
      <c r="E24" s="217"/>
      <c r="F24" s="218"/>
      <c r="G24" s="219"/>
      <c r="H24" s="220"/>
      <c r="I24" s="220"/>
      <c r="J24" s="220"/>
      <c r="K24" s="221"/>
      <c r="L24" s="222"/>
      <c r="M24" s="223"/>
      <c r="N24" s="223"/>
      <c r="O24" s="224"/>
      <c r="P24" s="65"/>
      <c r="Q24" s="64"/>
      <c r="R24" s="64"/>
      <c r="S24" s="64"/>
      <c r="T24" s="64"/>
      <c r="U24" s="64"/>
      <c r="V24" s="63"/>
      <c r="W24" s="65"/>
      <c r="X24" s="64"/>
      <c r="Y24" s="64"/>
      <c r="Z24" s="64"/>
      <c r="AA24" s="64"/>
      <c r="AB24" s="64"/>
      <c r="AC24" s="63"/>
      <c r="AD24" s="65"/>
      <c r="AE24" s="64"/>
      <c r="AF24" s="64"/>
      <c r="AG24" s="64"/>
      <c r="AH24" s="64"/>
      <c r="AI24" s="64"/>
      <c r="AJ24" s="63"/>
      <c r="AK24" s="65"/>
      <c r="AL24" s="64"/>
      <c r="AM24" s="64"/>
      <c r="AN24" s="64"/>
      <c r="AO24" s="64"/>
      <c r="AP24" s="64"/>
      <c r="AQ24" s="63"/>
      <c r="AR24" s="65"/>
      <c r="AS24" s="64"/>
      <c r="AT24" s="63"/>
      <c r="AU24" s="229">
        <f t="shared" si="1"/>
        <v>0</v>
      </c>
      <c r="AV24" s="230"/>
      <c r="AW24" s="231">
        <f t="shared" si="2"/>
        <v>0</v>
      </c>
      <c r="AX24" s="232"/>
      <c r="AY24" s="250"/>
      <c r="AZ24" s="251"/>
      <c r="BA24" s="251"/>
      <c r="BB24" s="251"/>
      <c r="BC24" s="251"/>
      <c r="BD24" s="252"/>
    </row>
    <row r="25" spans="2:56" ht="39.950000000000003" customHeight="1">
      <c r="B25" s="66">
        <f t="shared" si="3"/>
        <v>12</v>
      </c>
      <c r="C25" s="215"/>
      <c r="D25" s="216"/>
      <c r="E25" s="217"/>
      <c r="F25" s="218"/>
      <c r="G25" s="219"/>
      <c r="H25" s="220"/>
      <c r="I25" s="220"/>
      <c r="J25" s="220"/>
      <c r="K25" s="221"/>
      <c r="L25" s="222"/>
      <c r="M25" s="223"/>
      <c r="N25" s="223"/>
      <c r="O25" s="224"/>
      <c r="P25" s="65"/>
      <c r="Q25" s="64"/>
      <c r="R25" s="64"/>
      <c r="S25" s="64"/>
      <c r="T25" s="64"/>
      <c r="U25" s="64"/>
      <c r="V25" s="63"/>
      <c r="W25" s="65"/>
      <c r="X25" s="64"/>
      <c r="Y25" s="64"/>
      <c r="Z25" s="64"/>
      <c r="AA25" s="64"/>
      <c r="AB25" s="64"/>
      <c r="AC25" s="63"/>
      <c r="AD25" s="65"/>
      <c r="AE25" s="64"/>
      <c r="AF25" s="64"/>
      <c r="AG25" s="64"/>
      <c r="AH25" s="64"/>
      <c r="AI25" s="64"/>
      <c r="AJ25" s="63"/>
      <c r="AK25" s="65"/>
      <c r="AL25" s="64"/>
      <c r="AM25" s="64"/>
      <c r="AN25" s="64"/>
      <c r="AO25" s="64"/>
      <c r="AP25" s="64"/>
      <c r="AQ25" s="63"/>
      <c r="AR25" s="65"/>
      <c r="AS25" s="64"/>
      <c r="AT25" s="63"/>
      <c r="AU25" s="229">
        <f t="shared" si="1"/>
        <v>0</v>
      </c>
      <c r="AV25" s="230"/>
      <c r="AW25" s="231">
        <f t="shared" si="2"/>
        <v>0</v>
      </c>
      <c r="AX25" s="232"/>
      <c r="AY25" s="250"/>
      <c r="AZ25" s="251"/>
      <c r="BA25" s="251"/>
      <c r="BB25" s="251"/>
      <c r="BC25" s="251"/>
      <c r="BD25" s="252"/>
    </row>
    <row r="26" spans="2:56" ht="39.950000000000003" customHeight="1">
      <c r="B26" s="66">
        <f t="shared" si="3"/>
        <v>13</v>
      </c>
      <c r="C26" s="215"/>
      <c r="D26" s="216"/>
      <c r="E26" s="217"/>
      <c r="F26" s="218"/>
      <c r="G26" s="219"/>
      <c r="H26" s="220"/>
      <c r="I26" s="220"/>
      <c r="J26" s="220"/>
      <c r="K26" s="221"/>
      <c r="L26" s="222"/>
      <c r="M26" s="223"/>
      <c r="N26" s="223"/>
      <c r="O26" s="224"/>
      <c r="P26" s="65"/>
      <c r="Q26" s="64"/>
      <c r="R26" s="64"/>
      <c r="S26" s="64"/>
      <c r="T26" s="64"/>
      <c r="U26" s="64"/>
      <c r="V26" s="63"/>
      <c r="W26" s="65"/>
      <c r="X26" s="64"/>
      <c r="Y26" s="64"/>
      <c r="Z26" s="64"/>
      <c r="AA26" s="64"/>
      <c r="AB26" s="64"/>
      <c r="AC26" s="63"/>
      <c r="AD26" s="65"/>
      <c r="AE26" s="64"/>
      <c r="AF26" s="64"/>
      <c r="AG26" s="64"/>
      <c r="AH26" s="64"/>
      <c r="AI26" s="64"/>
      <c r="AJ26" s="63"/>
      <c r="AK26" s="65"/>
      <c r="AL26" s="64"/>
      <c r="AM26" s="64"/>
      <c r="AN26" s="64"/>
      <c r="AO26" s="64"/>
      <c r="AP26" s="64"/>
      <c r="AQ26" s="63"/>
      <c r="AR26" s="65"/>
      <c r="AS26" s="64"/>
      <c r="AT26" s="63"/>
      <c r="AU26" s="229">
        <f t="shared" si="1"/>
        <v>0</v>
      </c>
      <c r="AV26" s="230"/>
      <c r="AW26" s="231">
        <f t="shared" si="2"/>
        <v>0</v>
      </c>
      <c r="AX26" s="232"/>
      <c r="AY26" s="250"/>
      <c r="AZ26" s="251"/>
      <c r="BA26" s="251"/>
      <c r="BB26" s="251"/>
      <c r="BC26" s="251"/>
      <c r="BD26" s="252"/>
    </row>
    <row r="27" spans="2:56" ht="39.950000000000003" customHeight="1">
      <c r="B27" s="66">
        <f t="shared" si="3"/>
        <v>14</v>
      </c>
      <c r="C27" s="215"/>
      <c r="D27" s="216"/>
      <c r="E27" s="217"/>
      <c r="F27" s="218"/>
      <c r="G27" s="219"/>
      <c r="H27" s="220"/>
      <c r="I27" s="220"/>
      <c r="J27" s="220"/>
      <c r="K27" s="221"/>
      <c r="L27" s="222"/>
      <c r="M27" s="223"/>
      <c r="N27" s="223"/>
      <c r="O27" s="224"/>
      <c r="P27" s="65"/>
      <c r="Q27" s="64"/>
      <c r="R27" s="64"/>
      <c r="S27" s="64"/>
      <c r="T27" s="64"/>
      <c r="U27" s="64"/>
      <c r="V27" s="63"/>
      <c r="W27" s="65"/>
      <c r="X27" s="64"/>
      <c r="Y27" s="64"/>
      <c r="Z27" s="64"/>
      <c r="AA27" s="64"/>
      <c r="AB27" s="64"/>
      <c r="AC27" s="63"/>
      <c r="AD27" s="65"/>
      <c r="AE27" s="64"/>
      <c r="AF27" s="64"/>
      <c r="AG27" s="64"/>
      <c r="AH27" s="64"/>
      <c r="AI27" s="64"/>
      <c r="AJ27" s="63"/>
      <c r="AK27" s="65"/>
      <c r="AL27" s="64"/>
      <c r="AM27" s="64"/>
      <c r="AN27" s="64"/>
      <c r="AO27" s="64"/>
      <c r="AP27" s="64"/>
      <c r="AQ27" s="63"/>
      <c r="AR27" s="65"/>
      <c r="AS27" s="64"/>
      <c r="AT27" s="63"/>
      <c r="AU27" s="229">
        <f t="shared" si="1"/>
        <v>0</v>
      </c>
      <c r="AV27" s="230"/>
      <c r="AW27" s="231">
        <f t="shared" si="2"/>
        <v>0</v>
      </c>
      <c r="AX27" s="232"/>
      <c r="AY27" s="250"/>
      <c r="AZ27" s="251"/>
      <c r="BA27" s="251"/>
      <c r="BB27" s="251"/>
      <c r="BC27" s="251"/>
      <c r="BD27" s="252"/>
    </row>
    <row r="28" spans="2:56" ht="39.950000000000003" customHeight="1">
      <c r="B28" s="66">
        <f t="shared" si="3"/>
        <v>15</v>
      </c>
      <c r="C28" s="215"/>
      <c r="D28" s="216"/>
      <c r="E28" s="217"/>
      <c r="F28" s="218"/>
      <c r="G28" s="219"/>
      <c r="H28" s="220"/>
      <c r="I28" s="220"/>
      <c r="J28" s="220"/>
      <c r="K28" s="221"/>
      <c r="L28" s="222"/>
      <c r="M28" s="223"/>
      <c r="N28" s="223"/>
      <c r="O28" s="224"/>
      <c r="P28" s="65"/>
      <c r="Q28" s="64"/>
      <c r="R28" s="64"/>
      <c r="S28" s="64"/>
      <c r="T28" s="64"/>
      <c r="U28" s="64"/>
      <c r="V28" s="63"/>
      <c r="W28" s="65"/>
      <c r="X28" s="64"/>
      <c r="Y28" s="64"/>
      <c r="Z28" s="64"/>
      <c r="AA28" s="64"/>
      <c r="AB28" s="64"/>
      <c r="AC28" s="63"/>
      <c r="AD28" s="65"/>
      <c r="AE28" s="64"/>
      <c r="AF28" s="64"/>
      <c r="AG28" s="64"/>
      <c r="AH28" s="64"/>
      <c r="AI28" s="64"/>
      <c r="AJ28" s="63"/>
      <c r="AK28" s="65"/>
      <c r="AL28" s="64"/>
      <c r="AM28" s="64"/>
      <c r="AN28" s="64"/>
      <c r="AO28" s="64"/>
      <c r="AP28" s="64"/>
      <c r="AQ28" s="63"/>
      <c r="AR28" s="65"/>
      <c r="AS28" s="64"/>
      <c r="AT28" s="63"/>
      <c r="AU28" s="229">
        <f t="shared" si="1"/>
        <v>0</v>
      </c>
      <c r="AV28" s="230"/>
      <c r="AW28" s="231">
        <f t="shared" si="2"/>
        <v>0</v>
      </c>
      <c r="AX28" s="232"/>
      <c r="AY28" s="250"/>
      <c r="AZ28" s="251"/>
      <c r="BA28" s="251"/>
      <c r="BB28" s="251"/>
      <c r="BC28" s="251"/>
      <c r="BD28" s="252"/>
    </row>
    <row r="29" spans="2:56" ht="39.950000000000003" customHeight="1">
      <c r="B29" s="66">
        <f t="shared" si="3"/>
        <v>16</v>
      </c>
      <c r="C29" s="215"/>
      <c r="D29" s="216"/>
      <c r="E29" s="217"/>
      <c r="F29" s="218"/>
      <c r="G29" s="219"/>
      <c r="H29" s="220"/>
      <c r="I29" s="220"/>
      <c r="J29" s="220"/>
      <c r="K29" s="221"/>
      <c r="L29" s="222"/>
      <c r="M29" s="223"/>
      <c r="N29" s="223"/>
      <c r="O29" s="224"/>
      <c r="P29" s="65"/>
      <c r="Q29" s="64"/>
      <c r="R29" s="64"/>
      <c r="S29" s="64"/>
      <c r="T29" s="64"/>
      <c r="U29" s="64"/>
      <c r="V29" s="63"/>
      <c r="W29" s="65"/>
      <c r="X29" s="64"/>
      <c r="Y29" s="64"/>
      <c r="Z29" s="64"/>
      <c r="AA29" s="64"/>
      <c r="AB29" s="64"/>
      <c r="AC29" s="63"/>
      <c r="AD29" s="65"/>
      <c r="AE29" s="64"/>
      <c r="AF29" s="64"/>
      <c r="AG29" s="64"/>
      <c r="AH29" s="64"/>
      <c r="AI29" s="64"/>
      <c r="AJ29" s="63"/>
      <c r="AK29" s="65"/>
      <c r="AL29" s="64"/>
      <c r="AM29" s="64"/>
      <c r="AN29" s="64"/>
      <c r="AO29" s="64"/>
      <c r="AP29" s="64"/>
      <c r="AQ29" s="63"/>
      <c r="AR29" s="65"/>
      <c r="AS29" s="64"/>
      <c r="AT29" s="63"/>
      <c r="AU29" s="229">
        <f t="shared" si="1"/>
        <v>0</v>
      </c>
      <c r="AV29" s="230"/>
      <c r="AW29" s="231">
        <f t="shared" si="2"/>
        <v>0</v>
      </c>
      <c r="AX29" s="232"/>
      <c r="AY29" s="250"/>
      <c r="AZ29" s="251"/>
      <c r="BA29" s="251"/>
      <c r="BB29" s="251"/>
      <c r="BC29" s="251"/>
      <c r="BD29" s="252"/>
    </row>
    <row r="30" spans="2:56" ht="39.950000000000003" customHeight="1">
      <c r="B30" s="66">
        <f t="shared" si="3"/>
        <v>17</v>
      </c>
      <c r="C30" s="215"/>
      <c r="D30" s="216"/>
      <c r="E30" s="217"/>
      <c r="F30" s="218"/>
      <c r="G30" s="219"/>
      <c r="H30" s="220"/>
      <c r="I30" s="220"/>
      <c r="J30" s="220"/>
      <c r="K30" s="221"/>
      <c r="L30" s="222"/>
      <c r="M30" s="223"/>
      <c r="N30" s="223"/>
      <c r="O30" s="224"/>
      <c r="P30" s="65"/>
      <c r="Q30" s="64"/>
      <c r="R30" s="64"/>
      <c r="S30" s="64"/>
      <c r="T30" s="64"/>
      <c r="U30" s="64"/>
      <c r="V30" s="63"/>
      <c r="W30" s="65"/>
      <c r="X30" s="64"/>
      <c r="Y30" s="64"/>
      <c r="Z30" s="64"/>
      <c r="AA30" s="64"/>
      <c r="AB30" s="64"/>
      <c r="AC30" s="63"/>
      <c r="AD30" s="65"/>
      <c r="AE30" s="64"/>
      <c r="AF30" s="64"/>
      <c r="AG30" s="64"/>
      <c r="AH30" s="64"/>
      <c r="AI30" s="64"/>
      <c r="AJ30" s="63"/>
      <c r="AK30" s="65"/>
      <c r="AL30" s="64"/>
      <c r="AM30" s="64"/>
      <c r="AN30" s="64"/>
      <c r="AO30" s="64"/>
      <c r="AP30" s="64"/>
      <c r="AQ30" s="63"/>
      <c r="AR30" s="65"/>
      <c r="AS30" s="64"/>
      <c r="AT30" s="63"/>
      <c r="AU30" s="229">
        <f t="shared" si="1"/>
        <v>0</v>
      </c>
      <c r="AV30" s="230"/>
      <c r="AW30" s="231">
        <f t="shared" si="2"/>
        <v>0</v>
      </c>
      <c r="AX30" s="232"/>
      <c r="AY30" s="250"/>
      <c r="AZ30" s="251"/>
      <c r="BA30" s="251"/>
      <c r="BB30" s="251"/>
      <c r="BC30" s="251"/>
      <c r="BD30" s="252"/>
    </row>
    <row r="31" spans="2:56" ht="39.950000000000003" customHeight="1" thickBot="1">
      <c r="B31" s="62">
        <f t="shared" si="3"/>
        <v>18</v>
      </c>
      <c r="C31" s="253"/>
      <c r="D31" s="254"/>
      <c r="E31" s="255"/>
      <c r="F31" s="256"/>
      <c r="G31" s="257"/>
      <c r="H31" s="258"/>
      <c r="I31" s="258"/>
      <c r="J31" s="258"/>
      <c r="K31" s="259"/>
      <c r="L31" s="260"/>
      <c r="M31" s="261"/>
      <c r="N31" s="261"/>
      <c r="O31" s="262"/>
      <c r="P31" s="61"/>
      <c r="Q31" s="60"/>
      <c r="R31" s="60"/>
      <c r="S31" s="60"/>
      <c r="T31" s="60"/>
      <c r="U31" s="60"/>
      <c r="V31" s="59"/>
      <c r="W31" s="61"/>
      <c r="X31" s="60"/>
      <c r="Y31" s="60"/>
      <c r="Z31" s="60"/>
      <c r="AA31" s="60"/>
      <c r="AB31" s="60"/>
      <c r="AC31" s="59"/>
      <c r="AD31" s="61"/>
      <c r="AE31" s="60"/>
      <c r="AF31" s="60"/>
      <c r="AG31" s="60"/>
      <c r="AH31" s="60"/>
      <c r="AI31" s="60"/>
      <c r="AJ31" s="59"/>
      <c r="AK31" s="61"/>
      <c r="AL31" s="60"/>
      <c r="AM31" s="60"/>
      <c r="AN31" s="60"/>
      <c r="AO31" s="60"/>
      <c r="AP31" s="60"/>
      <c r="AQ31" s="59"/>
      <c r="AR31" s="61"/>
      <c r="AS31" s="60"/>
      <c r="AT31" s="59"/>
      <c r="AU31" s="233">
        <f t="shared" si="1"/>
        <v>0</v>
      </c>
      <c r="AV31" s="234"/>
      <c r="AW31" s="235">
        <f t="shared" si="2"/>
        <v>0</v>
      </c>
      <c r="AX31" s="236"/>
      <c r="AY31" s="263"/>
      <c r="AZ31" s="264"/>
      <c r="BA31" s="264"/>
      <c r="BB31" s="264"/>
      <c r="BC31" s="264"/>
      <c r="BD31" s="265"/>
    </row>
    <row r="32" spans="2:56" ht="20.25" customHeight="1">
      <c r="C32" s="58"/>
      <c r="D32" s="57"/>
      <c r="E32" s="56"/>
      <c r="AC32" s="39"/>
    </row>
    <row r="33" spans="2:26" ht="20.25" customHeight="1">
      <c r="B33" s="40" t="s">
        <v>86</v>
      </c>
      <c r="C33" s="40"/>
      <c r="D33" s="40"/>
      <c r="E33" s="40"/>
      <c r="F33" s="40"/>
      <c r="G33" s="40"/>
      <c r="H33" s="40"/>
      <c r="I33" s="40"/>
      <c r="J33" s="40"/>
      <c r="K33" s="40"/>
      <c r="L33" s="43"/>
      <c r="M33" s="40"/>
      <c r="N33" s="40"/>
      <c r="O33" s="40"/>
      <c r="P33" s="40"/>
      <c r="Q33" s="40"/>
      <c r="R33" s="40"/>
      <c r="S33" s="40"/>
      <c r="T33" s="40" t="s">
        <v>87</v>
      </c>
      <c r="U33" s="40"/>
      <c r="V33" s="40"/>
      <c r="W33" s="40"/>
      <c r="X33" s="40"/>
      <c r="Y33" s="40"/>
      <c r="Z33" s="45"/>
    </row>
    <row r="34" spans="2:26" ht="20.25" customHeight="1">
      <c r="B34" s="40"/>
      <c r="C34" s="213" t="s">
        <v>88</v>
      </c>
      <c r="D34" s="213"/>
      <c r="E34" s="213" t="s">
        <v>89</v>
      </c>
      <c r="F34" s="213"/>
      <c r="G34" s="213"/>
      <c r="H34" s="213"/>
      <c r="I34" s="40"/>
      <c r="J34" s="214" t="s">
        <v>90</v>
      </c>
      <c r="K34" s="214"/>
      <c r="L34" s="214"/>
      <c r="M34" s="214"/>
      <c r="N34" s="40"/>
      <c r="O34" s="40"/>
      <c r="P34" s="55" t="s">
        <v>91</v>
      </c>
      <c r="Q34" s="55"/>
      <c r="R34" s="40"/>
      <c r="S34" s="40"/>
      <c r="T34" s="150" t="s">
        <v>92</v>
      </c>
      <c r="U34" s="152"/>
      <c r="V34" s="150" t="s">
        <v>93</v>
      </c>
      <c r="W34" s="151"/>
      <c r="X34" s="151"/>
      <c r="Y34" s="152"/>
      <c r="Z34" s="45"/>
    </row>
    <row r="35" spans="2:26" ht="20.25" customHeight="1">
      <c r="B35" s="40"/>
      <c r="C35" s="149"/>
      <c r="D35" s="149"/>
      <c r="E35" s="149" t="s">
        <v>94</v>
      </c>
      <c r="F35" s="149"/>
      <c r="G35" s="149" t="s">
        <v>95</v>
      </c>
      <c r="H35" s="149"/>
      <c r="I35" s="40"/>
      <c r="J35" s="149" t="s">
        <v>94</v>
      </c>
      <c r="K35" s="149"/>
      <c r="L35" s="149" t="s">
        <v>95</v>
      </c>
      <c r="M35" s="149"/>
      <c r="N35" s="40"/>
      <c r="O35" s="40"/>
      <c r="P35" s="55" t="s">
        <v>96</v>
      </c>
      <c r="Q35" s="55"/>
      <c r="R35" s="40"/>
      <c r="S35" s="40"/>
      <c r="T35" s="150" t="s">
        <v>97</v>
      </c>
      <c r="U35" s="152"/>
      <c r="V35" s="150" t="s">
        <v>98</v>
      </c>
      <c r="W35" s="151"/>
      <c r="X35" s="151"/>
      <c r="Y35" s="152"/>
      <c r="Z35" s="54"/>
    </row>
    <row r="36" spans="2:26" ht="20.25" customHeight="1">
      <c r="B36" s="40"/>
      <c r="C36" s="150" t="s">
        <v>97</v>
      </c>
      <c r="D36" s="152"/>
      <c r="E36" s="159">
        <f>SUMIFS($AU$14:$AV$31,$C$14:$D$31,"介護支援専門員",$E$14:$F$31,"A")</f>
        <v>0</v>
      </c>
      <c r="F36" s="160"/>
      <c r="G36" s="161">
        <f>SUMIFS($AW$14:$AX$31,$C$14:$D$31,"介護支援専門員",$E$14:$F$31,"A")</f>
        <v>0</v>
      </c>
      <c r="H36" s="162"/>
      <c r="I36" s="51"/>
      <c r="J36" s="171">
        <v>0</v>
      </c>
      <c r="K36" s="172"/>
      <c r="L36" s="171">
        <v>0</v>
      </c>
      <c r="M36" s="172"/>
      <c r="N36" s="51"/>
      <c r="O36" s="51"/>
      <c r="P36" s="171">
        <v>0</v>
      </c>
      <c r="Q36" s="172"/>
      <c r="R36" s="40"/>
      <c r="S36" s="40"/>
      <c r="T36" s="150" t="s">
        <v>99</v>
      </c>
      <c r="U36" s="152"/>
      <c r="V36" s="150" t="s">
        <v>100</v>
      </c>
      <c r="W36" s="151"/>
      <c r="X36" s="151"/>
      <c r="Y36" s="152"/>
      <c r="Z36" s="46"/>
    </row>
    <row r="37" spans="2:26" ht="20.25" customHeight="1">
      <c r="B37" s="40"/>
      <c r="C37" s="150" t="s">
        <v>99</v>
      </c>
      <c r="D37" s="152"/>
      <c r="E37" s="159">
        <f>SUMIFS($AU$14:$AV$31,$C$14:$D$31,"介護支援専門員",$E$14:$F$31,"B")</f>
        <v>0</v>
      </c>
      <c r="F37" s="160"/>
      <c r="G37" s="161">
        <f>SUMIFS($AW$14:$AX$31,$C$14:$D$31,"介護支援専門員",$E$14:$F$31,"B")</f>
        <v>0</v>
      </c>
      <c r="H37" s="162"/>
      <c r="I37" s="51"/>
      <c r="J37" s="171">
        <v>0</v>
      </c>
      <c r="K37" s="172"/>
      <c r="L37" s="171">
        <v>0</v>
      </c>
      <c r="M37" s="172"/>
      <c r="N37" s="51"/>
      <c r="O37" s="51"/>
      <c r="P37" s="171">
        <v>0</v>
      </c>
      <c r="Q37" s="172"/>
      <c r="R37" s="40"/>
      <c r="S37" s="40"/>
      <c r="T37" s="150" t="s">
        <v>101</v>
      </c>
      <c r="U37" s="152"/>
      <c r="V37" s="150" t="s">
        <v>102</v>
      </c>
      <c r="W37" s="151"/>
      <c r="X37" s="151"/>
      <c r="Y37" s="152"/>
      <c r="Z37" s="46"/>
    </row>
    <row r="38" spans="2:26" ht="20.25" customHeight="1">
      <c r="B38" s="40"/>
      <c r="C38" s="150" t="s">
        <v>101</v>
      </c>
      <c r="D38" s="152"/>
      <c r="E38" s="159">
        <f>SUMIFS($AU$14:$AV$31,$C$14:$D$31,"介護支援専門員",$E$14:$F$31,"C")</f>
        <v>0</v>
      </c>
      <c r="F38" s="160"/>
      <c r="G38" s="161">
        <f>SUMIFS($AW$14:$AX$31,$C$14:$D$31,"介護支援専門員",$E$14:$F$31,"C")</f>
        <v>0</v>
      </c>
      <c r="H38" s="162"/>
      <c r="I38" s="51"/>
      <c r="J38" s="171">
        <v>0</v>
      </c>
      <c r="K38" s="172"/>
      <c r="L38" s="173">
        <v>0</v>
      </c>
      <c r="M38" s="174"/>
      <c r="N38" s="51"/>
      <c r="O38" s="51"/>
      <c r="P38" s="159" t="s">
        <v>103</v>
      </c>
      <c r="Q38" s="160"/>
      <c r="R38" s="40"/>
      <c r="S38" s="40"/>
      <c r="T38" s="150" t="s">
        <v>104</v>
      </c>
      <c r="U38" s="152"/>
      <c r="V38" s="150" t="s">
        <v>105</v>
      </c>
      <c r="W38" s="151"/>
      <c r="X38" s="151"/>
      <c r="Y38" s="152"/>
      <c r="Z38" s="53"/>
    </row>
    <row r="39" spans="2:26" ht="20.25" customHeight="1">
      <c r="B39" s="40"/>
      <c r="C39" s="150" t="s">
        <v>104</v>
      </c>
      <c r="D39" s="152"/>
      <c r="E39" s="159">
        <f>SUMIFS($AU$14:$AV$31,$C$14:$D$31,"介護支援専門員",$E$14:$F$31,"D")</f>
        <v>0</v>
      </c>
      <c r="F39" s="160"/>
      <c r="G39" s="161">
        <f>SUMIFS($AW$14:$AX$31,$C$14:$D$31,"介護支援専門員",$E$14:$F$31,"D")</f>
        <v>0</v>
      </c>
      <c r="H39" s="162"/>
      <c r="I39" s="51"/>
      <c r="J39" s="171">
        <v>0</v>
      </c>
      <c r="K39" s="172"/>
      <c r="L39" s="173">
        <v>0</v>
      </c>
      <c r="M39" s="174"/>
      <c r="N39" s="51"/>
      <c r="O39" s="51"/>
      <c r="P39" s="159" t="s">
        <v>103</v>
      </c>
      <c r="Q39" s="160"/>
      <c r="R39" s="40"/>
      <c r="S39" s="40"/>
      <c r="T39" s="40"/>
      <c r="U39" s="170"/>
      <c r="V39" s="170"/>
      <c r="W39" s="169"/>
      <c r="X39" s="169"/>
      <c r="Y39" s="52"/>
      <c r="Z39" s="52"/>
    </row>
    <row r="40" spans="2:26" ht="20.25" customHeight="1">
      <c r="B40" s="40"/>
      <c r="C40" s="150" t="s">
        <v>106</v>
      </c>
      <c r="D40" s="152"/>
      <c r="E40" s="159">
        <f>SUM(E36:F39)</f>
        <v>0</v>
      </c>
      <c r="F40" s="160"/>
      <c r="G40" s="161">
        <f>SUM(G36:H39)</f>
        <v>0</v>
      </c>
      <c r="H40" s="162"/>
      <c r="I40" s="51"/>
      <c r="J40" s="159">
        <f>SUM(J36:K39)</f>
        <v>0</v>
      </c>
      <c r="K40" s="160"/>
      <c r="L40" s="159">
        <f>SUM(L36:M39)</f>
        <v>0</v>
      </c>
      <c r="M40" s="160"/>
      <c r="N40" s="51"/>
      <c r="O40" s="51"/>
      <c r="P40" s="159">
        <f>SUM(P36:Q37)</f>
        <v>0</v>
      </c>
      <c r="Q40" s="160"/>
      <c r="R40" s="40"/>
      <c r="S40" s="40"/>
      <c r="T40" s="40"/>
      <c r="U40" s="170"/>
      <c r="V40" s="170"/>
      <c r="W40" s="169"/>
      <c r="X40" s="169"/>
      <c r="Y40" s="50"/>
      <c r="Z40" s="50"/>
    </row>
    <row r="41" spans="2:26" ht="20.25" customHeight="1">
      <c r="B41" s="40"/>
      <c r="C41" s="40"/>
      <c r="D41" s="40"/>
      <c r="E41" s="40"/>
      <c r="F41" s="40"/>
      <c r="G41" s="40"/>
      <c r="H41" s="40"/>
      <c r="I41" s="40"/>
      <c r="J41" s="40"/>
      <c r="K41" s="40"/>
      <c r="L41" s="43"/>
      <c r="M41" s="40"/>
      <c r="N41" s="40"/>
      <c r="O41" s="40"/>
      <c r="P41" s="40"/>
      <c r="Q41" s="40"/>
      <c r="R41" s="40"/>
      <c r="S41" s="40"/>
      <c r="T41" s="40"/>
      <c r="U41" s="45"/>
      <c r="V41" s="45"/>
      <c r="W41" s="45"/>
      <c r="X41" s="45"/>
      <c r="Y41" s="45"/>
      <c r="Z41" s="45"/>
    </row>
    <row r="42" spans="2:26" ht="20.25" customHeight="1">
      <c r="B42" s="40"/>
      <c r="C42" s="43" t="s">
        <v>107</v>
      </c>
      <c r="D42" s="40"/>
      <c r="E42" s="40"/>
      <c r="F42" s="40"/>
      <c r="G42" s="40"/>
      <c r="H42" s="40"/>
      <c r="I42" s="48" t="s">
        <v>108</v>
      </c>
      <c r="J42" s="164" t="s">
        <v>109</v>
      </c>
      <c r="K42" s="165"/>
      <c r="L42" s="49"/>
      <c r="M42" s="48"/>
      <c r="N42" s="40"/>
      <c r="O42" s="40"/>
      <c r="P42" s="40"/>
      <c r="Q42" s="40"/>
      <c r="R42" s="40"/>
      <c r="S42" s="40"/>
      <c r="T42" s="40"/>
      <c r="U42" s="47"/>
      <c r="V42" s="45"/>
      <c r="W42" s="45"/>
      <c r="X42" s="45"/>
      <c r="Y42" s="45"/>
      <c r="Z42" s="45"/>
    </row>
    <row r="43" spans="2:26" ht="20.25" customHeight="1">
      <c r="B43" s="40"/>
      <c r="C43" s="40" t="s">
        <v>110</v>
      </c>
      <c r="D43" s="40"/>
      <c r="E43" s="40"/>
      <c r="F43" s="40"/>
      <c r="G43" s="40"/>
      <c r="H43" s="40" t="s">
        <v>111</v>
      </c>
      <c r="I43" s="40"/>
      <c r="J43" s="40"/>
      <c r="K43" s="40"/>
      <c r="L43" s="43"/>
      <c r="M43" s="40"/>
      <c r="N43" s="40"/>
      <c r="O43" s="40"/>
      <c r="P43" s="40"/>
      <c r="Q43" s="40"/>
      <c r="R43" s="40"/>
      <c r="S43" s="40"/>
      <c r="T43" s="40"/>
      <c r="U43" s="45"/>
      <c r="V43" s="45"/>
      <c r="W43" s="45"/>
      <c r="X43" s="45"/>
      <c r="Y43" s="45"/>
      <c r="Z43" s="45"/>
    </row>
    <row r="44" spans="2:26" ht="20.25" customHeight="1">
      <c r="B44" s="40"/>
      <c r="C44" s="40" t="str">
        <f>IF($J$42="週","対象時間数（週平均）","対象時間数（当月合計）")</f>
        <v>対象時間数（週平均）</v>
      </c>
      <c r="D44" s="40"/>
      <c r="E44" s="40"/>
      <c r="F44" s="40"/>
      <c r="G44" s="40"/>
      <c r="H44" s="40" t="str">
        <f>IF($J$42="週","週に勤務すべき時間数","当月に勤務すべき時間数")</f>
        <v>週に勤務すべき時間数</v>
      </c>
      <c r="I44" s="40"/>
      <c r="J44" s="40"/>
      <c r="K44" s="40"/>
      <c r="L44" s="43"/>
      <c r="M44" s="149" t="s">
        <v>112</v>
      </c>
      <c r="N44" s="149"/>
      <c r="O44" s="149"/>
      <c r="P44" s="149"/>
      <c r="Q44" s="40"/>
      <c r="R44" s="40"/>
      <c r="S44" s="40"/>
      <c r="T44" s="40"/>
      <c r="U44" s="45"/>
      <c r="V44" s="45"/>
      <c r="W44" s="45"/>
      <c r="X44" s="45"/>
      <c r="Y44" s="45"/>
      <c r="Z44" s="45"/>
    </row>
    <row r="45" spans="2:26" ht="20.25" customHeight="1">
      <c r="B45" s="40"/>
      <c r="C45" s="166">
        <f>IF($J$42="週",L40,J40)</f>
        <v>0</v>
      </c>
      <c r="D45" s="167"/>
      <c r="E45" s="167"/>
      <c r="F45" s="168"/>
      <c r="G45" s="44" t="s">
        <v>113</v>
      </c>
      <c r="H45" s="150">
        <f>IF($J$42="週",$AV$5,$AZ$5)</f>
        <v>40</v>
      </c>
      <c r="I45" s="151"/>
      <c r="J45" s="151"/>
      <c r="K45" s="152"/>
      <c r="L45" s="44" t="s">
        <v>114</v>
      </c>
      <c r="M45" s="153">
        <f>ROUNDDOWN(C45/H45,1)</f>
        <v>0</v>
      </c>
      <c r="N45" s="154"/>
      <c r="O45" s="154"/>
      <c r="P45" s="155"/>
      <c r="Q45" s="40"/>
      <c r="R45" s="40"/>
      <c r="S45" s="40"/>
      <c r="T45" s="40"/>
      <c r="U45" s="163"/>
      <c r="V45" s="163"/>
      <c r="W45" s="163"/>
      <c r="X45" s="163"/>
      <c r="Y45" s="46"/>
      <c r="Z45" s="45"/>
    </row>
    <row r="46" spans="2:26" ht="20.25" customHeight="1">
      <c r="B46" s="40"/>
      <c r="C46" s="40"/>
      <c r="D46" s="40"/>
      <c r="E46" s="40"/>
      <c r="F46" s="40"/>
      <c r="G46" s="40"/>
      <c r="H46" s="40"/>
      <c r="I46" s="40"/>
      <c r="J46" s="40"/>
      <c r="K46" s="40"/>
      <c r="L46" s="43"/>
      <c r="M46" s="40" t="s">
        <v>115</v>
      </c>
      <c r="N46" s="40"/>
      <c r="O46" s="40"/>
      <c r="P46" s="40"/>
      <c r="Q46" s="40"/>
      <c r="R46" s="40"/>
      <c r="S46" s="40"/>
      <c r="T46" s="40"/>
      <c r="U46" s="45"/>
      <c r="V46" s="45"/>
      <c r="W46" s="45"/>
      <c r="X46" s="45"/>
      <c r="Y46" s="45"/>
      <c r="Z46" s="45"/>
    </row>
    <row r="47" spans="2:26" ht="20.25" customHeight="1">
      <c r="B47" s="40"/>
      <c r="C47" s="40" t="s">
        <v>116</v>
      </c>
      <c r="D47" s="40"/>
      <c r="E47" s="40"/>
      <c r="F47" s="40"/>
      <c r="G47" s="40"/>
      <c r="H47" s="40"/>
      <c r="I47" s="40"/>
      <c r="J47" s="40"/>
      <c r="K47" s="40"/>
      <c r="L47" s="43"/>
      <c r="M47" s="40"/>
      <c r="N47" s="40"/>
      <c r="O47" s="40"/>
      <c r="P47" s="40"/>
      <c r="Q47" s="40"/>
      <c r="R47" s="40"/>
      <c r="S47" s="40"/>
      <c r="T47" s="40"/>
      <c r="U47" s="40"/>
      <c r="V47" s="42"/>
      <c r="W47" s="41"/>
      <c r="X47" s="41"/>
      <c r="Y47" s="40"/>
      <c r="Z47" s="40"/>
    </row>
    <row r="48" spans="2:26" ht="20.25" customHeight="1">
      <c r="B48" s="40"/>
      <c r="C48" s="40" t="s">
        <v>91</v>
      </c>
      <c r="D48" s="40"/>
      <c r="E48" s="40"/>
      <c r="F48" s="40"/>
      <c r="G48" s="40"/>
      <c r="H48" s="40"/>
      <c r="I48" s="40"/>
      <c r="J48" s="40"/>
      <c r="K48" s="40"/>
      <c r="L48" s="43"/>
      <c r="M48" s="44"/>
      <c r="N48" s="44"/>
      <c r="O48" s="44"/>
      <c r="P48" s="44"/>
      <c r="Q48" s="40"/>
      <c r="R48" s="40"/>
      <c r="S48" s="40"/>
      <c r="T48" s="40"/>
      <c r="U48" s="40"/>
      <c r="V48" s="42"/>
      <c r="W48" s="41"/>
      <c r="X48" s="41"/>
      <c r="Y48" s="40"/>
      <c r="Z48" s="40"/>
    </row>
    <row r="49" spans="2:58" ht="20.25" customHeight="1">
      <c r="B49" s="40"/>
      <c r="C49" s="40" t="s">
        <v>117</v>
      </c>
      <c r="D49" s="40"/>
      <c r="E49" s="40"/>
      <c r="F49" s="40"/>
      <c r="G49" s="40"/>
      <c r="H49" s="40" t="s">
        <v>118</v>
      </c>
      <c r="I49" s="40"/>
      <c r="J49" s="40"/>
      <c r="K49" s="40"/>
      <c r="L49" s="40"/>
      <c r="M49" s="149" t="s">
        <v>106</v>
      </c>
      <c r="N49" s="149"/>
      <c r="O49" s="149"/>
      <c r="P49" s="149"/>
      <c r="Q49" s="40"/>
      <c r="R49" s="40"/>
      <c r="S49" s="40"/>
      <c r="T49" s="40"/>
      <c r="U49" s="40"/>
      <c r="V49" s="42"/>
      <c r="W49" s="41"/>
      <c r="X49" s="41"/>
      <c r="Y49" s="40"/>
      <c r="Z49" s="40"/>
    </row>
    <row r="50" spans="2:58" ht="20.25" customHeight="1">
      <c r="B50" s="40"/>
      <c r="C50" s="150">
        <f>P40</f>
        <v>0</v>
      </c>
      <c r="D50" s="151"/>
      <c r="E50" s="151"/>
      <c r="F50" s="152"/>
      <c r="G50" s="44" t="s">
        <v>119</v>
      </c>
      <c r="H50" s="153">
        <f>M45</f>
        <v>0</v>
      </c>
      <c r="I50" s="154"/>
      <c r="J50" s="154"/>
      <c r="K50" s="155"/>
      <c r="L50" s="44" t="s">
        <v>114</v>
      </c>
      <c r="M50" s="156">
        <f>ROUNDDOWN(C50+H50,1)</f>
        <v>0</v>
      </c>
      <c r="N50" s="157"/>
      <c r="O50" s="157"/>
      <c r="P50" s="158"/>
      <c r="Q50" s="40"/>
      <c r="R50" s="40"/>
      <c r="S50" s="40"/>
      <c r="T50" s="40"/>
      <c r="U50" s="40"/>
      <c r="V50" s="42"/>
      <c r="W50" s="41"/>
      <c r="X50" s="41"/>
      <c r="Y50" s="40"/>
      <c r="Z50" s="40"/>
    </row>
    <row r="51" spans="2:58" ht="20.25" customHeight="1">
      <c r="B51" s="40"/>
      <c r="C51" s="40"/>
      <c r="D51" s="40"/>
      <c r="E51" s="40"/>
      <c r="F51" s="40"/>
      <c r="G51" s="40"/>
      <c r="H51" s="40"/>
      <c r="I51" s="40"/>
      <c r="J51" s="40"/>
      <c r="K51" s="40"/>
      <c r="L51" s="40"/>
      <c r="M51" s="40"/>
      <c r="N51" s="43"/>
      <c r="O51" s="40"/>
      <c r="P51" s="40"/>
      <c r="Q51" s="40"/>
      <c r="R51" s="40"/>
      <c r="S51" s="40"/>
      <c r="T51" s="40"/>
      <c r="U51" s="40"/>
      <c r="V51" s="42"/>
      <c r="W51" s="41"/>
      <c r="X51" s="41"/>
      <c r="Y51" s="40"/>
      <c r="Z51" s="40"/>
    </row>
    <row r="52" spans="2:58" ht="20.25" customHeight="1">
      <c r="C52" s="39"/>
      <c r="D52" s="39"/>
      <c r="T52" s="39"/>
      <c r="AJ52" s="38"/>
      <c r="AK52" s="37"/>
      <c r="AL52" s="37"/>
      <c r="BE52" s="37"/>
    </row>
    <row r="53" spans="2:58" ht="20.25" customHeight="1">
      <c r="C53" s="39"/>
      <c r="D53" s="39"/>
      <c r="U53" s="39"/>
      <c r="AK53" s="38"/>
      <c r="AL53" s="37"/>
      <c r="AM53" s="37"/>
      <c r="BF53" s="37"/>
    </row>
    <row r="54" spans="2:58" ht="20.25" customHeight="1">
      <c r="D54" s="39"/>
      <c r="U54" s="39"/>
      <c r="AK54" s="38"/>
      <c r="AL54" s="37"/>
      <c r="AM54" s="37"/>
      <c r="BF54" s="37"/>
    </row>
    <row r="55" spans="2:58" ht="20.25" customHeight="1">
      <c r="C55" s="39"/>
      <c r="D55" s="39"/>
      <c r="U55" s="39"/>
      <c r="AK55" s="38"/>
      <c r="AL55" s="37"/>
      <c r="AM55" s="37"/>
      <c r="BF55" s="37"/>
    </row>
    <row r="56" spans="2:58" ht="20.25" customHeight="1">
      <c r="C56" s="38"/>
      <c r="D56" s="38"/>
      <c r="E56" s="38"/>
      <c r="F56" s="38"/>
      <c r="G56" s="38"/>
      <c r="H56" s="38"/>
      <c r="I56" s="38"/>
      <c r="J56" s="38"/>
      <c r="K56" s="38"/>
      <c r="L56" s="38"/>
      <c r="M56" s="38"/>
      <c r="N56" s="38"/>
      <c r="O56" s="38"/>
      <c r="P56" s="38"/>
      <c r="Q56" s="38"/>
      <c r="R56" s="38"/>
      <c r="S56" s="38"/>
      <c r="T56" s="38"/>
      <c r="U56" s="37"/>
      <c r="V56" s="37"/>
      <c r="W56" s="38"/>
      <c r="X56" s="38"/>
      <c r="Y56" s="38"/>
      <c r="Z56" s="38"/>
      <c r="AA56" s="38"/>
      <c r="AB56" s="38"/>
      <c r="AC56" s="38"/>
      <c r="AD56" s="38"/>
      <c r="AE56" s="38"/>
      <c r="AF56" s="38"/>
      <c r="AG56" s="38"/>
      <c r="AH56" s="38"/>
      <c r="AI56" s="38"/>
      <c r="AJ56" s="38"/>
      <c r="AK56" s="38"/>
      <c r="AL56" s="37"/>
      <c r="AM56" s="37"/>
      <c r="BF56" s="37"/>
    </row>
    <row r="57" spans="2:58" ht="20.25" customHeight="1">
      <c r="C57" s="38"/>
      <c r="D57" s="38"/>
      <c r="E57" s="38"/>
      <c r="F57" s="38"/>
      <c r="G57" s="38"/>
      <c r="H57" s="38"/>
      <c r="I57" s="38"/>
      <c r="J57" s="38"/>
      <c r="K57" s="38"/>
      <c r="L57" s="38"/>
      <c r="M57" s="38"/>
      <c r="N57" s="38"/>
      <c r="O57" s="38"/>
      <c r="P57" s="38"/>
      <c r="Q57" s="38"/>
      <c r="R57" s="38"/>
      <c r="S57" s="38"/>
      <c r="T57" s="38"/>
      <c r="U57" s="37"/>
      <c r="V57" s="37"/>
      <c r="W57" s="38"/>
      <c r="X57" s="38"/>
      <c r="Y57" s="38"/>
      <c r="Z57" s="38"/>
      <c r="AA57" s="38"/>
      <c r="AB57" s="38"/>
      <c r="AC57" s="38"/>
      <c r="AD57" s="38"/>
      <c r="AE57" s="38"/>
      <c r="AF57" s="38"/>
      <c r="AG57" s="38"/>
      <c r="AH57" s="38"/>
      <c r="AI57" s="38"/>
      <c r="AJ57" s="38"/>
      <c r="AK57" s="38"/>
      <c r="AL57" s="37"/>
      <c r="AM57" s="37"/>
      <c r="BF57" s="37"/>
    </row>
  </sheetData>
  <sheetProtection sheet="1" insertRows="0"/>
  <mergeCells count="212">
    <mergeCell ref="C27:D27"/>
    <mergeCell ref="E27:F27"/>
    <mergeCell ref="G27:K27"/>
    <mergeCell ref="AY26:BD26"/>
    <mergeCell ref="AY27:BD27"/>
    <mergeCell ref="AY28:BD28"/>
    <mergeCell ref="AY20:BD20"/>
    <mergeCell ref="AY21:BD21"/>
    <mergeCell ref="AY22:BD22"/>
    <mergeCell ref="AY23:BD23"/>
    <mergeCell ref="AY24:BD24"/>
    <mergeCell ref="AY25:BD25"/>
    <mergeCell ref="C31:D31"/>
    <mergeCell ref="E31:F31"/>
    <mergeCell ref="G31:K31"/>
    <mergeCell ref="L31:O31"/>
    <mergeCell ref="AY29:BD29"/>
    <mergeCell ref="AY30:BD30"/>
    <mergeCell ref="AY31:BD31"/>
    <mergeCell ref="C29:D29"/>
    <mergeCell ref="E29:F29"/>
    <mergeCell ref="G29:K29"/>
    <mergeCell ref="L29:O29"/>
    <mergeCell ref="C30:D30"/>
    <mergeCell ref="E30:F30"/>
    <mergeCell ref="G30:K30"/>
    <mergeCell ref="L30:O30"/>
    <mergeCell ref="C23:D23"/>
    <mergeCell ref="E23:F23"/>
    <mergeCell ref="G23:K23"/>
    <mergeCell ref="L23:O23"/>
    <mergeCell ref="C24:D24"/>
    <mergeCell ref="E24:F24"/>
    <mergeCell ref="G24:K24"/>
    <mergeCell ref="L24:O24"/>
    <mergeCell ref="AY14:BD14"/>
    <mergeCell ref="AY15:BD15"/>
    <mergeCell ref="AY16:BD16"/>
    <mergeCell ref="AY17:BD17"/>
    <mergeCell ref="AY18:BD18"/>
    <mergeCell ref="AY19:BD19"/>
    <mergeCell ref="E15:F15"/>
    <mergeCell ref="G15:K15"/>
    <mergeCell ref="E16:F16"/>
    <mergeCell ref="G16:K16"/>
    <mergeCell ref="E17:F17"/>
    <mergeCell ref="G17:K17"/>
    <mergeCell ref="L16:O16"/>
    <mergeCell ref="C17:D17"/>
    <mergeCell ref="L17:O17"/>
    <mergeCell ref="C18:D18"/>
    <mergeCell ref="L18:O18"/>
    <mergeCell ref="C19:D19"/>
    <mergeCell ref="L19:O19"/>
    <mergeCell ref="E18:F18"/>
    <mergeCell ref="G18:K18"/>
    <mergeCell ref="G19:K19"/>
    <mergeCell ref="AW30:AX30"/>
    <mergeCell ref="AU30:AV30"/>
    <mergeCell ref="AW24:AX24"/>
    <mergeCell ref="C22:D22"/>
    <mergeCell ref="L27:O27"/>
    <mergeCell ref="G28:K28"/>
    <mergeCell ref="L28:O28"/>
    <mergeCell ref="C28:D28"/>
    <mergeCell ref="E28:F28"/>
    <mergeCell ref="C25:D25"/>
    <mergeCell ref="E25:F25"/>
    <mergeCell ref="G25:K25"/>
    <mergeCell ref="L25:O25"/>
    <mergeCell ref="C26:D26"/>
    <mergeCell ref="E26:F26"/>
    <mergeCell ref="G26:K26"/>
    <mergeCell ref="L26:O26"/>
    <mergeCell ref="AU31:AV31"/>
    <mergeCell ref="AW31:AX31"/>
    <mergeCell ref="C14:D14"/>
    <mergeCell ref="E14:F14"/>
    <mergeCell ref="G14:K14"/>
    <mergeCell ref="C15:D15"/>
    <mergeCell ref="L14:O14"/>
    <mergeCell ref="L15:O15"/>
    <mergeCell ref="C16:D16"/>
    <mergeCell ref="AW27:AX27"/>
    <mergeCell ref="AU28:AV28"/>
    <mergeCell ref="AW28:AX28"/>
    <mergeCell ref="AU29:AV29"/>
    <mergeCell ref="AW29:AX29"/>
    <mergeCell ref="AU25:AV25"/>
    <mergeCell ref="AW25:AX25"/>
    <mergeCell ref="AU26:AV26"/>
    <mergeCell ref="AW26:AX26"/>
    <mergeCell ref="AU27:AV27"/>
    <mergeCell ref="AU22:AV22"/>
    <mergeCell ref="AW22:AX22"/>
    <mergeCell ref="AU23:AV23"/>
    <mergeCell ref="G22:K22"/>
    <mergeCell ref="L22:O22"/>
    <mergeCell ref="G9:K13"/>
    <mergeCell ref="AU14:AV14"/>
    <mergeCell ref="AW14:AX14"/>
    <mergeCell ref="AU15:AV15"/>
    <mergeCell ref="AW15:AX15"/>
    <mergeCell ref="AU24:AV24"/>
    <mergeCell ref="E19:F19"/>
    <mergeCell ref="AW19:AX19"/>
    <mergeCell ref="AW20:AX20"/>
    <mergeCell ref="AU21:AV21"/>
    <mergeCell ref="AW21:AX21"/>
    <mergeCell ref="AU16:AV16"/>
    <mergeCell ref="AW16:AX16"/>
    <mergeCell ref="AU17:AV17"/>
    <mergeCell ref="AW17:AX17"/>
    <mergeCell ref="AU18:AV18"/>
    <mergeCell ref="AW18:AX18"/>
    <mergeCell ref="AW23:AX23"/>
    <mergeCell ref="E21:F21"/>
    <mergeCell ref="G21:K21"/>
    <mergeCell ref="L21:O21"/>
    <mergeCell ref="AU19:AV19"/>
    <mergeCell ref="AU20:AV20"/>
    <mergeCell ref="E22:F22"/>
    <mergeCell ref="B9:B13"/>
    <mergeCell ref="L9:O13"/>
    <mergeCell ref="C9:D13"/>
    <mergeCell ref="E9:F13"/>
    <mergeCell ref="P10:V10"/>
    <mergeCell ref="C36:D36"/>
    <mergeCell ref="E36:F36"/>
    <mergeCell ref="G36:H36"/>
    <mergeCell ref="P36:Q36"/>
    <mergeCell ref="V36:Y36"/>
    <mergeCell ref="L36:M36"/>
    <mergeCell ref="J36:K36"/>
    <mergeCell ref="T36:U36"/>
    <mergeCell ref="C34:D35"/>
    <mergeCell ref="E34:H34"/>
    <mergeCell ref="J34:M34"/>
    <mergeCell ref="T34:U34"/>
    <mergeCell ref="V34:Y34"/>
    <mergeCell ref="E35:F35"/>
    <mergeCell ref="C20:D20"/>
    <mergeCell ref="E20:F20"/>
    <mergeCell ref="G20:K20"/>
    <mergeCell ref="L20:O20"/>
    <mergeCell ref="C21:D21"/>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E37:F37"/>
    <mergeCell ref="G37:H37"/>
    <mergeCell ref="P37:Q37"/>
    <mergeCell ref="V37:Y37"/>
    <mergeCell ref="C38:D38"/>
    <mergeCell ref="U39:V39"/>
    <mergeCell ref="G35:H35"/>
    <mergeCell ref="V35:Y35"/>
    <mergeCell ref="J35:K35"/>
    <mergeCell ref="L35:M35"/>
    <mergeCell ref="E38:F38"/>
    <mergeCell ref="G38:H38"/>
    <mergeCell ref="P38:Q38"/>
    <mergeCell ref="V38:Y38"/>
    <mergeCell ref="L37:M37"/>
    <mergeCell ref="L38:M38"/>
    <mergeCell ref="T37:U37"/>
    <mergeCell ref="T38:U38"/>
    <mergeCell ref="J37:K37"/>
    <mergeCell ref="T35:U35"/>
    <mergeCell ref="J38:K38"/>
    <mergeCell ref="J39:K39"/>
    <mergeCell ref="L39:M39"/>
    <mergeCell ref="C37:D37"/>
    <mergeCell ref="U45:X45"/>
    <mergeCell ref="J42:K42"/>
    <mergeCell ref="M44:P44"/>
    <mergeCell ref="C45:F45"/>
    <mergeCell ref="H45:K45"/>
    <mergeCell ref="M45:P45"/>
    <mergeCell ref="W39:X39"/>
    <mergeCell ref="C40:D40"/>
    <mergeCell ref="E40:F40"/>
    <mergeCell ref="L40:M40"/>
    <mergeCell ref="P40:Q40"/>
    <mergeCell ref="U40:V40"/>
    <mergeCell ref="W40:X40"/>
    <mergeCell ref="M49:P49"/>
    <mergeCell ref="C50:F50"/>
    <mergeCell ref="H50:K50"/>
    <mergeCell ref="M50:P50"/>
    <mergeCell ref="C39:D39"/>
    <mergeCell ref="E39:F39"/>
    <mergeCell ref="G39:H39"/>
    <mergeCell ref="P39:Q39"/>
    <mergeCell ref="G40:H40"/>
    <mergeCell ref="J40:K40"/>
  </mergeCells>
  <phoneticPr fontId="8"/>
  <conditionalFormatting sqref="AU14:AX31">
    <cfRule type="expression" dxfId="3" priority="4">
      <formula>INDIRECT(ADDRESS(ROW(),COLUMN()))=TRUNC(INDIRECT(ADDRESS(ROW(),COLUMN())))</formula>
    </cfRule>
  </conditionalFormatting>
  <conditionalFormatting sqref="E40:Q40 I36:Q39">
    <cfRule type="expression" dxfId="2" priority="3">
      <formula>INDIRECT(ADDRESS(ROW(),COLUMN()))=TRUNC(INDIRECT(ADDRESS(ROW(),COLUMN())))</formula>
    </cfRule>
  </conditionalFormatting>
  <conditionalFormatting sqref="C45:F45">
    <cfRule type="expression" dxfId="1" priority="2">
      <formula>INDIRECT(ADDRESS(ROW(),COLUMN()))=TRUNC(INDIRECT(ADDRESS(ROW(),COLUMN())))</formula>
    </cfRule>
  </conditionalFormatting>
  <conditionalFormatting sqref="E36:H39">
    <cfRule type="expression" dxfId="0" priority="1">
      <formula>INDIRECT(ADDRESS(ROW(),COLUMN()))=TRUNC(INDIRECT(ADDRESS(ROW(),COLUMN())))</formula>
    </cfRule>
  </conditionalFormatting>
  <dataValidations count="8">
    <dataValidation allowBlank="1" showInputMessage="1" showErrorMessage="1" error="入力可能範囲　32～40" sqref="AZ6" xr:uid="{00000000-0002-0000-0100-000007000000}"/>
    <dataValidation type="list" allowBlank="1" showInputMessage="1" sqref="E14:F31" xr:uid="{00000000-0002-0000-0100-000006000000}">
      <formula1>"A, B, C, D"</formula1>
    </dataValidation>
    <dataValidation type="list" allowBlank="1" showInputMessage="1" showErrorMessage="1" sqref="AZ4:BC4" xr:uid="{00000000-0002-0000-0100-000005000000}">
      <formula1>"予定,実績,予定・実績"</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qref="C14:D31" xr:uid="{00000000-0002-0000-0100-000003000000}">
      <formula1>職種</formula1>
    </dataValidation>
    <dataValidation type="list" allowBlank="1" showInputMessage="1" showErrorMessage="1" sqref="AZ3" xr:uid="{00000000-0002-0000-0100-000002000000}">
      <formula1>"４週,暦月"</formula1>
    </dataValidation>
    <dataValidation type="list" allowBlank="1" showInputMessage="1" showErrorMessage="1" sqref="J42:K42" xr:uid="{00000000-0002-0000-0100-000001000000}">
      <formula1>"週,暦月"</formula1>
    </dataValidation>
    <dataValidation type="decimal" allowBlank="1" showInputMessage="1" showErrorMessage="1" error="入力可能範囲　32～40" sqref="AV5" xr:uid="{00000000-0002-0000-0100-000000000000}">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0" fitToHeight="0" orientation="landscape" r:id="rId1"/>
  <colBreaks count="1" manualBreakCount="1">
    <brk id="5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41"/>
  <sheetViews>
    <sheetView workbookViewId="0"/>
  </sheetViews>
  <sheetFormatPr defaultRowHeight="13.5"/>
  <cols>
    <col min="1" max="4" width="18.75" style="22" customWidth="1"/>
    <col min="5" max="5" width="13.625" style="22" customWidth="1"/>
    <col min="6" max="16384" width="9" style="22"/>
  </cols>
  <sheetData>
    <row r="1" spans="1:5" ht="14.25">
      <c r="E1" s="25" t="s">
        <v>24</v>
      </c>
    </row>
    <row r="2" spans="1:5" ht="22.5" customHeight="1">
      <c r="A2" s="266" t="s">
        <v>20</v>
      </c>
      <c r="B2" s="266"/>
      <c r="C2" s="266"/>
      <c r="D2" s="266"/>
      <c r="E2" s="266"/>
    </row>
    <row r="3" spans="1:5" ht="22.5" customHeight="1"/>
    <row r="4" spans="1:5" ht="22.5" customHeight="1">
      <c r="A4" s="24" t="s">
        <v>23</v>
      </c>
      <c r="B4" s="24"/>
    </row>
    <row r="5" spans="1:5" ht="10.5" customHeight="1">
      <c r="A5" s="35"/>
      <c r="B5" s="35"/>
    </row>
    <row r="6" spans="1:5" ht="22.5" customHeight="1">
      <c r="E6" s="26" t="s">
        <v>46</v>
      </c>
    </row>
    <row r="7" spans="1:5" s="20" customFormat="1" ht="22.5" customHeight="1">
      <c r="A7" s="21" t="s">
        <v>25</v>
      </c>
      <c r="B7" s="21" t="s">
        <v>26</v>
      </c>
      <c r="C7" s="21" t="s">
        <v>21</v>
      </c>
      <c r="D7" s="21" t="s">
        <v>22</v>
      </c>
      <c r="E7" s="21" t="s">
        <v>27</v>
      </c>
    </row>
    <row r="8" spans="1:5" ht="22.5" customHeight="1">
      <c r="A8" s="23"/>
      <c r="B8" s="23"/>
      <c r="C8" s="23"/>
      <c r="D8" s="23"/>
      <c r="E8" s="23"/>
    </row>
    <row r="9" spans="1:5" ht="22.5" customHeight="1">
      <c r="A9" s="23"/>
      <c r="B9" s="23"/>
      <c r="C9" s="23"/>
      <c r="D9" s="23"/>
      <c r="E9" s="23"/>
    </row>
    <row r="10" spans="1:5" ht="22.5" customHeight="1">
      <c r="A10" s="23"/>
      <c r="B10" s="23"/>
      <c r="C10" s="23"/>
      <c r="D10" s="23"/>
      <c r="E10" s="23"/>
    </row>
    <row r="11" spans="1:5" ht="22.5" customHeight="1">
      <c r="A11" s="23"/>
      <c r="B11" s="23"/>
      <c r="C11" s="23"/>
      <c r="D11" s="23"/>
      <c r="E11" s="23"/>
    </row>
    <row r="12" spans="1:5" ht="22.5" customHeight="1">
      <c r="A12" s="23"/>
      <c r="B12" s="23"/>
      <c r="C12" s="23"/>
      <c r="D12" s="23"/>
      <c r="E12" s="23"/>
    </row>
    <row r="13" spans="1:5" ht="22.5" customHeight="1">
      <c r="A13" s="23"/>
      <c r="B13" s="23"/>
      <c r="C13" s="23"/>
      <c r="D13" s="23"/>
      <c r="E13" s="23"/>
    </row>
    <row r="14" spans="1:5" ht="22.5" customHeight="1">
      <c r="A14" s="23"/>
      <c r="B14" s="23"/>
      <c r="C14" s="23"/>
      <c r="D14" s="23"/>
      <c r="E14" s="23"/>
    </row>
    <row r="15" spans="1:5" ht="22.5" customHeight="1">
      <c r="A15" s="23"/>
      <c r="B15" s="23"/>
      <c r="C15" s="23"/>
      <c r="D15" s="23"/>
      <c r="E15" s="23"/>
    </row>
    <row r="16" spans="1:5" ht="22.5" customHeight="1">
      <c r="A16" s="23"/>
      <c r="B16" s="23"/>
      <c r="C16" s="23"/>
      <c r="D16" s="23"/>
      <c r="E16" s="23"/>
    </row>
    <row r="17" spans="1:5" ht="22.5" customHeight="1">
      <c r="A17" s="23"/>
      <c r="B17" s="23"/>
      <c r="C17" s="23"/>
      <c r="D17" s="23"/>
      <c r="E17" s="23"/>
    </row>
    <row r="18" spans="1:5" ht="22.5" customHeight="1">
      <c r="A18" s="23"/>
      <c r="B18" s="23"/>
      <c r="C18" s="23"/>
      <c r="D18" s="23"/>
      <c r="E18" s="23"/>
    </row>
    <row r="19" spans="1:5" ht="22.5" customHeight="1">
      <c r="A19" s="23"/>
      <c r="B19" s="23"/>
      <c r="C19" s="23"/>
      <c r="D19" s="23"/>
      <c r="E19" s="23"/>
    </row>
    <row r="20" spans="1:5" ht="22.5" customHeight="1">
      <c r="A20" s="23"/>
      <c r="B20" s="23"/>
      <c r="C20" s="23"/>
      <c r="D20" s="23"/>
      <c r="E20" s="23"/>
    </row>
    <row r="21" spans="1:5" ht="22.5" customHeight="1">
      <c r="A21" s="23"/>
      <c r="B21" s="23"/>
      <c r="C21" s="23"/>
      <c r="D21" s="23"/>
      <c r="E21" s="23"/>
    </row>
    <row r="22" spans="1:5" ht="22.5" customHeight="1">
      <c r="A22" s="23"/>
      <c r="B22" s="23"/>
      <c r="C22" s="23"/>
      <c r="D22" s="23"/>
      <c r="E22" s="23"/>
    </row>
    <row r="23" spans="1:5" ht="22.5" customHeight="1">
      <c r="A23" s="23"/>
      <c r="B23" s="23"/>
      <c r="C23" s="23"/>
      <c r="D23" s="23"/>
      <c r="E23" s="23"/>
    </row>
    <row r="24" spans="1:5" ht="22.5" customHeight="1">
      <c r="A24" s="23"/>
      <c r="B24" s="23"/>
      <c r="C24" s="23"/>
      <c r="D24" s="23"/>
      <c r="E24" s="23"/>
    </row>
    <row r="25" spans="1:5" ht="22.5" customHeight="1">
      <c r="A25" s="23"/>
      <c r="B25" s="23"/>
      <c r="C25" s="23"/>
      <c r="D25" s="23"/>
      <c r="E25" s="23"/>
    </row>
    <row r="26" spans="1:5" ht="22.5" customHeight="1">
      <c r="A26" s="23"/>
      <c r="B26" s="23"/>
      <c r="C26" s="23"/>
      <c r="D26" s="23"/>
      <c r="E26" s="23"/>
    </row>
    <row r="27" spans="1:5" ht="22.5" customHeight="1">
      <c r="A27" s="23"/>
      <c r="B27" s="23"/>
      <c r="C27" s="23"/>
      <c r="D27" s="23"/>
      <c r="E27" s="23"/>
    </row>
    <row r="28" spans="1:5" ht="22.5" customHeight="1">
      <c r="A28" s="23"/>
      <c r="B28" s="23"/>
      <c r="C28" s="23"/>
      <c r="D28" s="23"/>
      <c r="E28" s="23"/>
    </row>
    <row r="29" spans="1:5" ht="22.5" customHeight="1">
      <c r="A29" s="23"/>
      <c r="B29" s="23"/>
      <c r="C29" s="23"/>
      <c r="D29" s="23"/>
      <c r="E29" s="23"/>
    </row>
    <row r="30" spans="1:5" ht="22.5" customHeight="1">
      <c r="A30" s="23"/>
      <c r="B30" s="23"/>
      <c r="C30" s="23"/>
      <c r="D30" s="23"/>
      <c r="E30" s="23"/>
    </row>
    <row r="31" spans="1:5" ht="22.5" customHeight="1">
      <c r="A31" s="23"/>
      <c r="B31" s="23"/>
      <c r="C31" s="23"/>
      <c r="D31" s="23"/>
      <c r="E31" s="23"/>
    </row>
    <row r="32" spans="1:5" ht="22.5" customHeight="1">
      <c r="A32" s="23"/>
      <c r="B32" s="23"/>
      <c r="C32" s="23"/>
      <c r="D32" s="23"/>
      <c r="E32" s="23"/>
    </row>
    <row r="33" spans="1:1" ht="7.5" customHeight="1"/>
    <row r="34" spans="1:1" ht="22.5" customHeight="1">
      <c r="A34" s="22" t="s">
        <v>28</v>
      </c>
    </row>
    <row r="35" spans="1:1" ht="22.5" customHeight="1">
      <c r="A35" s="22" t="s">
        <v>29</v>
      </c>
    </row>
    <row r="36" spans="1:1" ht="22.5" customHeight="1">
      <c r="A36" s="22" t="s">
        <v>30</v>
      </c>
    </row>
    <row r="37" spans="1:1" ht="22.5" customHeight="1">
      <c r="A37" s="22" t="s">
        <v>31</v>
      </c>
    </row>
    <row r="38" spans="1:1" ht="22.5" customHeight="1"/>
    <row r="39" spans="1:1" ht="22.5" customHeight="1"/>
    <row r="40" spans="1:1" ht="22.5" customHeight="1"/>
    <row r="41" spans="1:1" ht="22.5" customHeight="1"/>
  </sheetData>
  <mergeCells count="1">
    <mergeCell ref="A2:E2"/>
  </mergeCells>
  <phoneticPr fontId="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24"/>
  <sheetViews>
    <sheetView zoomScaleNormal="100" workbookViewId="0">
      <selection activeCell="E21" sqref="E21"/>
    </sheetView>
  </sheetViews>
  <sheetFormatPr defaultColWidth="8.625" defaultRowHeight="13.5"/>
  <cols>
    <col min="1" max="1" width="7" customWidth="1"/>
    <col min="2" max="2" width="25.125" customWidth="1"/>
    <col min="3" max="3" width="19.875" customWidth="1"/>
    <col min="5" max="5" width="13.25" customWidth="1"/>
    <col min="6" max="6" width="18.375" customWidth="1"/>
    <col min="7" max="8" width="22.875" customWidth="1"/>
  </cols>
  <sheetData>
    <row r="1" spans="1:8" ht="20.25" customHeight="1">
      <c r="A1" s="34" t="s">
        <v>44</v>
      </c>
      <c r="C1" s="2"/>
      <c r="D1" s="2"/>
      <c r="H1" s="27" t="s">
        <v>45</v>
      </c>
    </row>
    <row r="3" spans="1:8" ht="14.25">
      <c r="A3" s="4" t="s">
        <v>1</v>
      </c>
      <c r="B3" s="4"/>
      <c r="C3" s="4"/>
      <c r="D3" s="28"/>
      <c r="E3" s="28"/>
      <c r="F3" s="267" t="s">
        <v>32</v>
      </c>
      <c r="G3" s="267"/>
      <c r="H3" s="267"/>
    </row>
    <row r="4" spans="1:8" ht="6.75" customHeight="1"/>
    <row r="5" spans="1:8" ht="28.5" customHeight="1">
      <c r="A5" s="6" t="s">
        <v>33</v>
      </c>
      <c r="B5" s="6" t="s">
        <v>2</v>
      </c>
      <c r="C5" s="29" t="s">
        <v>34</v>
      </c>
      <c r="D5" s="268" t="s">
        <v>35</v>
      </c>
      <c r="E5" s="268"/>
      <c r="F5" s="30" t="s">
        <v>36</v>
      </c>
      <c r="G5" s="268" t="s">
        <v>37</v>
      </c>
      <c r="H5" s="268"/>
    </row>
    <row r="6" spans="1:8" ht="28.5" customHeight="1">
      <c r="A6" s="31"/>
      <c r="B6" s="31"/>
      <c r="C6" s="12" t="s">
        <v>38</v>
      </c>
      <c r="D6" s="269" t="s">
        <v>43</v>
      </c>
      <c r="E6" s="269"/>
      <c r="F6" s="32"/>
      <c r="G6" s="270" t="s">
        <v>42</v>
      </c>
      <c r="H6" s="271"/>
    </row>
    <row r="7" spans="1:8" ht="28.5" customHeight="1">
      <c r="A7" s="31"/>
      <c r="B7" s="31"/>
      <c r="C7" s="12" t="s">
        <v>38</v>
      </c>
      <c r="D7" s="269" t="s">
        <v>43</v>
      </c>
      <c r="E7" s="269"/>
      <c r="F7" s="32"/>
      <c r="G7" s="270" t="s">
        <v>42</v>
      </c>
      <c r="H7" s="271"/>
    </row>
    <row r="8" spans="1:8" ht="28.5" customHeight="1">
      <c r="A8" s="31"/>
      <c r="B8" s="31"/>
      <c r="C8" s="12" t="s">
        <v>38</v>
      </c>
      <c r="D8" s="269" t="s">
        <v>43</v>
      </c>
      <c r="E8" s="269"/>
      <c r="F8" s="32"/>
      <c r="G8" s="270" t="s">
        <v>42</v>
      </c>
      <c r="H8" s="271"/>
    </row>
    <row r="9" spans="1:8" ht="28.5" customHeight="1">
      <c r="A9" s="31"/>
      <c r="B9" s="31"/>
      <c r="C9" s="12" t="s">
        <v>38</v>
      </c>
      <c r="D9" s="269" t="s">
        <v>43</v>
      </c>
      <c r="E9" s="269"/>
      <c r="F9" s="32"/>
      <c r="G9" s="270" t="s">
        <v>42</v>
      </c>
      <c r="H9" s="271"/>
    </row>
    <row r="10" spans="1:8" ht="28.5" customHeight="1">
      <c r="A10" s="31"/>
      <c r="B10" s="31"/>
      <c r="C10" s="12" t="s">
        <v>38</v>
      </c>
      <c r="D10" s="269" t="s">
        <v>43</v>
      </c>
      <c r="E10" s="269"/>
      <c r="F10" s="32"/>
      <c r="G10" s="270" t="s">
        <v>42</v>
      </c>
      <c r="H10" s="271"/>
    </row>
    <row r="11" spans="1:8" ht="28.5" customHeight="1">
      <c r="A11" s="31"/>
      <c r="B11" s="31"/>
      <c r="C11" s="12" t="s">
        <v>38</v>
      </c>
      <c r="D11" s="269" t="s">
        <v>43</v>
      </c>
      <c r="E11" s="269"/>
      <c r="F11" s="32"/>
      <c r="G11" s="270" t="s">
        <v>42</v>
      </c>
      <c r="H11" s="271"/>
    </row>
    <row r="12" spans="1:8" ht="28.5" customHeight="1">
      <c r="A12" s="31"/>
      <c r="B12" s="31"/>
      <c r="C12" s="12" t="s">
        <v>38</v>
      </c>
      <c r="D12" s="269" t="s">
        <v>43</v>
      </c>
      <c r="E12" s="269"/>
      <c r="F12" s="32"/>
      <c r="G12" s="270" t="s">
        <v>42</v>
      </c>
      <c r="H12" s="271"/>
    </row>
    <row r="13" spans="1:8" ht="28.5" customHeight="1">
      <c r="A13" s="31"/>
      <c r="B13" s="31"/>
      <c r="C13" s="12" t="s">
        <v>38</v>
      </c>
      <c r="D13" s="269" t="s">
        <v>43</v>
      </c>
      <c r="E13" s="269"/>
      <c r="F13" s="32"/>
      <c r="G13" s="270" t="s">
        <v>42</v>
      </c>
      <c r="H13" s="271"/>
    </row>
    <row r="14" spans="1:8" ht="28.5" customHeight="1">
      <c r="A14" s="31"/>
      <c r="B14" s="31"/>
      <c r="C14" s="12" t="s">
        <v>38</v>
      </c>
      <c r="D14" s="269" t="s">
        <v>43</v>
      </c>
      <c r="E14" s="269"/>
      <c r="F14" s="32"/>
      <c r="G14" s="270" t="s">
        <v>42</v>
      </c>
      <c r="H14" s="271"/>
    </row>
    <row r="15" spans="1:8" ht="28.5" customHeight="1">
      <c r="A15" s="31"/>
      <c r="B15" s="31"/>
      <c r="C15" s="12" t="s">
        <v>38</v>
      </c>
      <c r="D15" s="269" t="s">
        <v>43</v>
      </c>
      <c r="E15" s="269"/>
      <c r="F15" s="32"/>
      <c r="G15" s="270" t="s">
        <v>42</v>
      </c>
      <c r="H15" s="271"/>
    </row>
    <row r="16" spans="1:8" ht="28.5" customHeight="1">
      <c r="A16" s="31"/>
      <c r="B16" s="31"/>
      <c r="C16" s="12" t="s">
        <v>38</v>
      </c>
      <c r="D16" s="269" t="s">
        <v>43</v>
      </c>
      <c r="E16" s="269"/>
      <c r="F16" s="32"/>
      <c r="G16" s="270" t="s">
        <v>42</v>
      </c>
      <c r="H16" s="271"/>
    </row>
    <row r="17" spans="1:8" ht="28.5" customHeight="1">
      <c r="A17" s="31"/>
      <c r="B17" s="31"/>
      <c r="C17" s="12" t="s">
        <v>38</v>
      </c>
      <c r="D17" s="269" t="s">
        <v>43</v>
      </c>
      <c r="E17" s="269"/>
      <c r="F17" s="32"/>
      <c r="G17" s="270" t="s">
        <v>42</v>
      </c>
      <c r="H17" s="271"/>
    </row>
    <row r="18" spans="1:8" ht="28.5" customHeight="1">
      <c r="A18" s="31"/>
      <c r="B18" s="31"/>
      <c r="C18" s="12" t="s">
        <v>38</v>
      </c>
      <c r="D18" s="269" t="s">
        <v>43</v>
      </c>
      <c r="E18" s="269"/>
      <c r="F18" s="32"/>
      <c r="G18" s="270" t="s">
        <v>42</v>
      </c>
      <c r="H18" s="271"/>
    </row>
    <row r="19" spans="1:8" ht="28.5" customHeight="1">
      <c r="A19" s="31"/>
      <c r="B19" s="31"/>
      <c r="C19" s="12" t="s">
        <v>38</v>
      </c>
      <c r="D19" s="269" t="s">
        <v>43</v>
      </c>
      <c r="E19" s="269"/>
      <c r="F19" s="32"/>
      <c r="G19" s="270" t="s">
        <v>42</v>
      </c>
      <c r="H19" s="271"/>
    </row>
    <row r="20" spans="1:8" ht="28.5" customHeight="1">
      <c r="A20" s="31"/>
      <c r="B20" s="31"/>
      <c r="C20" s="12" t="s">
        <v>38</v>
      </c>
      <c r="D20" s="269" t="s">
        <v>43</v>
      </c>
      <c r="E20" s="269"/>
      <c r="F20" s="32"/>
      <c r="G20" s="270" t="s">
        <v>42</v>
      </c>
      <c r="H20" s="271"/>
    </row>
    <row r="21" spans="1:8" ht="13.5" customHeight="1">
      <c r="A21" s="33" t="s">
        <v>39</v>
      </c>
      <c r="B21" s="33"/>
    </row>
    <row r="22" spans="1:8" ht="13.5" customHeight="1">
      <c r="A22" s="33" t="s">
        <v>40</v>
      </c>
      <c r="B22" s="33"/>
    </row>
    <row r="23" spans="1:8" ht="13.5" customHeight="1">
      <c r="A23" s="33" t="s">
        <v>41</v>
      </c>
      <c r="B23" s="33"/>
    </row>
    <row r="24" spans="1:8" ht="14.25">
      <c r="A24" s="33" t="s">
        <v>50</v>
      </c>
    </row>
  </sheetData>
  <sheetProtection selectLockedCells="1" selectUnlockedCells="1"/>
  <mergeCells count="33">
    <mergeCell ref="D16:E16"/>
    <mergeCell ref="G16:H16"/>
    <mergeCell ref="D20:E20"/>
    <mergeCell ref="G20:H20"/>
    <mergeCell ref="D17:E17"/>
    <mergeCell ref="G17:H17"/>
    <mergeCell ref="D18:E18"/>
    <mergeCell ref="G18:H18"/>
    <mergeCell ref="D19:E19"/>
    <mergeCell ref="G19:H19"/>
    <mergeCell ref="D13:E13"/>
    <mergeCell ref="G13:H13"/>
    <mergeCell ref="D14:E14"/>
    <mergeCell ref="G14:H14"/>
    <mergeCell ref="D15:E15"/>
    <mergeCell ref="G15:H15"/>
    <mergeCell ref="D10:E10"/>
    <mergeCell ref="G10:H10"/>
    <mergeCell ref="D11:E11"/>
    <mergeCell ref="G11:H11"/>
    <mergeCell ref="D12:E12"/>
    <mergeCell ref="G12:H12"/>
    <mergeCell ref="D7:E7"/>
    <mergeCell ref="G7:H7"/>
    <mergeCell ref="D8:E8"/>
    <mergeCell ref="G8:H8"/>
    <mergeCell ref="D9:E9"/>
    <mergeCell ref="G9:H9"/>
    <mergeCell ref="F3:H3"/>
    <mergeCell ref="D5:E5"/>
    <mergeCell ref="G5:H5"/>
    <mergeCell ref="D6:E6"/>
    <mergeCell ref="G6:H6"/>
  </mergeCells>
  <phoneticPr fontId="8"/>
  <pageMargins left="0.59027777777777779" right="0.55138888888888893" top="0.78749999999999998" bottom="0" header="0.51180555555555551" footer="0.51180555555555551"/>
  <pageSetup paperSize="9" scale="99" firstPageNumber="0" fitToHeight="0" orientation="landscape"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24"/>
  <sheetViews>
    <sheetView zoomScaleNormal="100" workbookViewId="0">
      <selection activeCell="H2" sqref="H2"/>
    </sheetView>
  </sheetViews>
  <sheetFormatPr defaultColWidth="8.625" defaultRowHeight="13.5"/>
  <cols>
    <col min="1" max="1" width="7" customWidth="1"/>
    <col min="2" max="2" width="25.125" customWidth="1"/>
    <col min="3" max="3" width="19.875" customWidth="1"/>
    <col min="5" max="5" width="13.25" customWidth="1"/>
    <col min="6" max="6" width="18.375" customWidth="1"/>
    <col min="7" max="7" width="25" customWidth="1"/>
    <col min="8" max="8" width="28.375" customWidth="1"/>
    <col min="9" max="9" width="24.75" customWidth="1"/>
  </cols>
  <sheetData>
    <row r="1" spans="1:8" ht="20.25" customHeight="1">
      <c r="A1" s="34" t="s">
        <v>47</v>
      </c>
      <c r="C1" s="2"/>
      <c r="D1" s="2"/>
      <c r="H1" s="27" t="s">
        <v>151</v>
      </c>
    </row>
    <row r="3" spans="1:8" ht="14.25">
      <c r="A3" s="4" t="s">
        <v>1</v>
      </c>
      <c r="B3" s="4"/>
      <c r="C3" s="4"/>
      <c r="D3" s="28"/>
      <c r="E3" s="28"/>
      <c r="F3" s="267" t="s">
        <v>32</v>
      </c>
      <c r="G3" s="267"/>
      <c r="H3" s="267"/>
    </row>
    <row r="4" spans="1:8" ht="6.75" customHeight="1"/>
    <row r="5" spans="1:8" ht="28.5" customHeight="1">
      <c r="A5" s="6" t="s">
        <v>33</v>
      </c>
      <c r="B5" s="6" t="s">
        <v>2</v>
      </c>
      <c r="C5" s="29" t="s">
        <v>34</v>
      </c>
      <c r="D5" s="268" t="s">
        <v>35</v>
      </c>
      <c r="E5" s="268"/>
      <c r="F5" s="30" t="s">
        <v>36</v>
      </c>
      <c r="G5" s="268" t="s">
        <v>37</v>
      </c>
      <c r="H5" s="268"/>
    </row>
    <row r="6" spans="1:8" ht="28.5" customHeight="1">
      <c r="A6" s="31"/>
      <c r="B6" s="31"/>
      <c r="C6" s="12" t="s">
        <v>38</v>
      </c>
      <c r="D6" s="272" t="s">
        <v>48</v>
      </c>
      <c r="E6" s="269"/>
      <c r="F6" s="32"/>
      <c r="G6" s="270" t="s">
        <v>49</v>
      </c>
      <c r="H6" s="271"/>
    </row>
    <row r="7" spans="1:8" ht="28.5" customHeight="1">
      <c r="A7" s="31"/>
      <c r="B7" s="31"/>
      <c r="C7" s="12" t="s">
        <v>38</v>
      </c>
      <c r="D7" s="272" t="s">
        <v>48</v>
      </c>
      <c r="E7" s="269"/>
      <c r="F7" s="32"/>
      <c r="G7" s="270" t="s">
        <v>49</v>
      </c>
      <c r="H7" s="271"/>
    </row>
    <row r="8" spans="1:8" ht="28.5" customHeight="1">
      <c r="A8" s="31"/>
      <c r="B8" s="31"/>
      <c r="C8" s="12" t="s">
        <v>38</v>
      </c>
      <c r="D8" s="272" t="s">
        <v>48</v>
      </c>
      <c r="E8" s="269"/>
      <c r="F8" s="32"/>
      <c r="G8" s="270" t="s">
        <v>49</v>
      </c>
      <c r="H8" s="271"/>
    </row>
    <row r="9" spans="1:8" ht="28.5" customHeight="1">
      <c r="A9" s="31"/>
      <c r="B9" s="31"/>
      <c r="C9" s="12" t="s">
        <v>38</v>
      </c>
      <c r="D9" s="272" t="s">
        <v>48</v>
      </c>
      <c r="E9" s="269"/>
      <c r="F9" s="32"/>
      <c r="G9" s="270" t="s">
        <v>49</v>
      </c>
      <c r="H9" s="271"/>
    </row>
    <row r="10" spans="1:8" ht="28.5" customHeight="1">
      <c r="A10" s="31"/>
      <c r="B10" s="31"/>
      <c r="C10" s="12" t="s">
        <v>38</v>
      </c>
      <c r="D10" s="272" t="s">
        <v>48</v>
      </c>
      <c r="E10" s="269"/>
      <c r="F10" s="32"/>
      <c r="G10" s="270" t="s">
        <v>49</v>
      </c>
      <c r="H10" s="271"/>
    </row>
    <row r="11" spans="1:8" ht="28.5" customHeight="1">
      <c r="A11" s="31"/>
      <c r="B11" s="31"/>
      <c r="C11" s="12" t="s">
        <v>38</v>
      </c>
      <c r="D11" s="272" t="s">
        <v>48</v>
      </c>
      <c r="E11" s="269"/>
      <c r="F11" s="32"/>
      <c r="G11" s="270" t="s">
        <v>49</v>
      </c>
      <c r="H11" s="271"/>
    </row>
    <row r="12" spans="1:8" ht="28.5" customHeight="1">
      <c r="A12" s="31"/>
      <c r="B12" s="31"/>
      <c r="C12" s="12" t="s">
        <v>38</v>
      </c>
      <c r="D12" s="272" t="s">
        <v>48</v>
      </c>
      <c r="E12" s="269"/>
      <c r="F12" s="32"/>
      <c r="G12" s="270" t="s">
        <v>49</v>
      </c>
      <c r="H12" s="271"/>
    </row>
    <row r="13" spans="1:8" ht="28.5" customHeight="1">
      <c r="A13" s="31"/>
      <c r="B13" s="31"/>
      <c r="C13" s="12" t="s">
        <v>38</v>
      </c>
      <c r="D13" s="272" t="s">
        <v>48</v>
      </c>
      <c r="E13" s="269"/>
      <c r="F13" s="32"/>
      <c r="G13" s="270" t="s">
        <v>49</v>
      </c>
      <c r="H13" s="271"/>
    </row>
    <row r="14" spans="1:8" ht="28.5" customHeight="1">
      <c r="A14" s="31"/>
      <c r="B14" s="31"/>
      <c r="C14" s="12" t="s">
        <v>38</v>
      </c>
      <c r="D14" s="272" t="s">
        <v>48</v>
      </c>
      <c r="E14" s="269"/>
      <c r="F14" s="32"/>
      <c r="G14" s="270" t="s">
        <v>49</v>
      </c>
      <c r="H14" s="271"/>
    </row>
    <row r="15" spans="1:8" ht="28.5" customHeight="1">
      <c r="A15" s="31"/>
      <c r="B15" s="31"/>
      <c r="C15" s="12" t="s">
        <v>38</v>
      </c>
      <c r="D15" s="272" t="s">
        <v>48</v>
      </c>
      <c r="E15" s="269"/>
      <c r="F15" s="32"/>
      <c r="G15" s="270" t="s">
        <v>49</v>
      </c>
      <c r="H15" s="271"/>
    </row>
    <row r="16" spans="1:8" ht="28.5" customHeight="1">
      <c r="A16" s="31"/>
      <c r="B16" s="31"/>
      <c r="C16" s="12" t="s">
        <v>38</v>
      </c>
      <c r="D16" s="272" t="s">
        <v>48</v>
      </c>
      <c r="E16" s="269"/>
      <c r="F16" s="32"/>
      <c r="G16" s="270" t="s">
        <v>49</v>
      </c>
      <c r="H16" s="271"/>
    </row>
    <row r="17" spans="1:8" ht="28.5" customHeight="1">
      <c r="A17" s="31"/>
      <c r="B17" s="31"/>
      <c r="C17" s="12" t="s">
        <v>38</v>
      </c>
      <c r="D17" s="272" t="s">
        <v>48</v>
      </c>
      <c r="E17" s="269"/>
      <c r="F17" s="32"/>
      <c r="G17" s="270" t="s">
        <v>49</v>
      </c>
      <c r="H17" s="271"/>
    </row>
    <row r="18" spans="1:8" ht="28.5" customHeight="1">
      <c r="A18" s="31"/>
      <c r="B18" s="31"/>
      <c r="C18" s="12" t="s">
        <v>38</v>
      </c>
      <c r="D18" s="272" t="s">
        <v>48</v>
      </c>
      <c r="E18" s="269"/>
      <c r="F18" s="32"/>
      <c r="G18" s="270" t="s">
        <v>49</v>
      </c>
      <c r="H18" s="271"/>
    </row>
    <row r="19" spans="1:8" ht="28.5" customHeight="1">
      <c r="A19" s="31"/>
      <c r="B19" s="31"/>
      <c r="C19" s="12" t="s">
        <v>38</v>
      </c>
      <c r="D19" s="272" t="s">
        <v>48</v>
      </c>
      <c r="E19" s="269"/>
      <c r="F19" s="32"/>
      <c r="G19" s="270" t="s">
        <v>49</v>
      </c>
      <c r="H19" s="271"/>
    </row>
    <row r="20" spans="1:8" ht="28.5" customHeight="1">
      <c r="A20" s="31"/>
      <c r="B20" s="31"/>
      <c r="C20" s="12" t="s">
        <v>38</v>
      </c>
      <c r="D20" s="272" t="s">
        <v>48</v>
      </c>
      <c r="E20" s="269"/>
      <c r="F20" s="32"/>
      <c r="G20" s="270" t="s">
        <v>49</v>
      </c>
      <c r="H20" s="271"/>
    </row>
    <row r="21" spans="1:8" ht="13.5" customHeight="1">
      <c r="A21" s="33" t="s">
        <v>39</v>
      </c>
      <c r="B21" s="33"/>
    </row>
    <row r="22" spans="1:8" ht="13.5" customHeight="1">
      <c r="A22" s="33" t="s">
        <v>40</v>
      </c>
      <c r="B22" s="33"/>
    </row>
    <row r="23" spans="1:8" ht="13.5" customHeight="1">
      <c r="A23" s="33" t="s">
        <v>41</v>
      </c>
      <c r="B23" s="33"/>
    </row>
    <row r="24" spans="1:8" ht="14.25">
      <c r="A24" s="33" t="s">
        <v>50</v>
      </c>
    </row>
  </sheetData>
  <sheetProtection selectLockedCells="1" selectUnlockedCells="1"/>
  <mergeCells count="33">
    <mergeCell ref="D16:E16"/>
    <mergeCell ref="G16:H16"/>
    <mergeCell ref="D20:E20"/>
    <mergeCell ref="G20:H20"/>
    <mergeCell ref="D17:E17"/>
    <mergeCell ref="G17:H17"/>
    <mergeCell ref="D18:E18"/>
    <mergeCell ref="G18:H18"/>
    <mergeCell ref="D19:E19"/>
    <mergeCell ref="G19:H19"/>
    <mergeCell ref="D13:E13"/>
    <mergeCell ref="G13:H13"/>
    <mergeCell ref="D14:E14"/>
    <mergeCell ref="G14:H14"/>
    <mergeCell ref="D15:E15"/>
    <mergeCell ref="G15:H15"/>
    <mergeCell ref="D10:E10"/>
    <mergeCell ref="G10:H10"/>
    <mergeCell ref="D11:E11"/>
    <mergeCell ref="G11:H11"/>
    <mergeCell ref="D12:E12"/>
    <mergeCell ref="G12:H12"/>
    <mergeCell ref="D7:E7"/>
    <mergeCell ref="G7:H7"/>
    <mergeCell ref="D8:E8"/>
    <mergeCell ref="G8:H8"/>
    <mergeCell ref="D9:E9"/>
    <mergeCell ref="G9:H9"/>
    <mergeCell ref="F3:H3"/>
    <mergeCell ref="D5:E5"/>
    <mergeCell ref="G5:H5"/>
    <mergeCell ref="D6:E6"/>
    <mergeCell ref="G6:H6"/>
  </mergeCells>
  <phoneticPr fontId="8"/>
  <pageMargins left="0.59027777777777779" right="0.55138888888888893" top="0.78749999999999998" bottom="0" header="0.51180555555555551" footer="0.51180555555555551"/>
  <pageSetup paperSize="9" scale="94" firstPageNumber="0" fitToHeight="0"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8</vt:i4>
      </vt:variant>
    </vt:vector>
  </HeadingPairs>
  <TitlesOfParts>
    <vt:vector size="14" baseType="lpstr">
      <vt:lpstr>表紙</vt:lpstr>
      <vt:lpstr>様式１</vt:lpstr>
      <vt:lpstr>様式２</vt:lpstr>
      <vt:lpstr>様式３</vt:lpstr>
      <vt:lpstr>様式４</vt:lpstr>
      <vt:lpstr>様式５</vt:lpstr>
      <vt:lpstr>様式１!a</vt:lpstr>
      <vt:lpstr>様式４!d</vt:lpstr>
      <vt:lpstr>様式５!f</vt:lpstr>
      <vt:lpstr>様式１!Print_Area</vt:lpstr>
      <vt:lpstr>様式２!Print_Area</vt:lpstr>
      <vt:lpstr>様式４!Print_Area</vt:lpstr>
      <vt:lpstr>様式５!Print_Area</vt:lpstr>
      <vt:lpstr>様式２!Print_Titles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FKS-0313</dc:creator>
  <cp:lastModifiedBy>FKS-0313</cp:lastModifiedBy>
  <cp:lastPrinted>2023-01-06T00:35:37Z</cp:lastPrinted>
  <dcterms:created xsi:type="dcterms:W3CDTF">2023-01-05T06:08:03Z</dcterms:created>
  <dcterms:modified xsi:type="dcterms:W3CDTF">2024-01-10T01:15:42Z</dcterms:modified>
</cp:coreProperties>
</file>